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örg\Desktop\"/>
    </mc:Choice>
  </mc:AlternateContent>
  <xr:revisionPtr revIDLastSave="0" documentId="13_ncr:1_{4C0A5EEE-F878-4DA4-B107-CAF3DEF37C8B}" xr6:coauthVersionLast="32" xr6:coauthVersionMax="32" xr10:uidLastSave="{00000000-0000-0000-0000-000000000000}"/>
  <bookViews>
    <workbookView xWindow="0" yWindow="0" windowWidth="28800" windowHeight="12375" activeTab="2" xr2:uid="{D446AA70-9A3A-4E86-9034-82EAAE008E79}"/>
  </bookViews>
  <sheets>
    <sheet name="TeilnehmerBezahlen" sheetId="1" r:id="rId1"/>
    <sheet name="Teilnehmer" sheetId="2" r:id="rId2"/>
    <sheet name="TeilnehmerAusgaben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0" i="1"/>
  <c r="F41" i="1"/>
  <c r="F42" i="1"/>
  <c r="F43" i="1"/>
  <c r="F44" i="1"/>
  <c r="F45" i="1"/>
  <c r="F46" i="1"/>
  <c r="F47" i="1"/>
  <c r="F48" i="1"/>
  <c r="F49" i="1"/>
  <c r="F50" i="1"/>
  <c r="D32" i="1"/>
  <c r="D40" i="1"/>
  <c r="D41" i="1"/>
  <c r="D42" i="1"/>
  <c r="D43" i="1"/>
  <c r="D44" i="1"/>
  <c r="D45" i="1"/>
  <c r="D46" i="1"/>
  <c r="D47" i="1"/>
  <c r="D48" i="1"/>
  <c r="D49" i="1"/>
  <c r="D50" i="1"/>
  <c r="S7" i="2"/>
  <c r="S8" i="2"/>
  <c r="S9" i="2"/>
  <c r="S10" i="2"/>
  <c r="C9" i="1" s="1"/>
  <c r="S11" i="2"/>
  <c r="S12" i="2"/>
  <c r="S13" i="2"/>
  <c r="S14" i="2"/>
  <c r="S15" i="2"/>
  <c r="S16" i="2"/>
  <c r="S17" i="2"/>
  <c r="S18" i="2"/>
  <c r="C17" i="1" s="1"/>
  <c r="S19" i="2"/>
  <c r="S20" i="2"/>
  <c r="S21" i="2"/>
  <c r="S22" i="2"/>
  <c r="C21" i="1" s="1"/>
  <c r="S23" i="2"/>
  <c r="S24" i="2"/>
  <c r="S25" i="2"/>
  <c r="S26" i="2"/>
  <c r="C25" i="1" s="1"/>
  <c r="S27" i="2"/>
  <c r="S28" i="2"/>
  <c r="S29" i="2"/>
  <c r="S30" i="2"/>
  <c r="S31" i="2"/>
  <c r="S32" i="2"/>
  <c r="S33" i="2"/>
  <c r="S34" i="2"/>
  <c r="C33" i="1" s="1"/>
  <c r="S35" i="2"/>
  <c r="S36" i="2"/>
  <c r="S37" i="2"/>
  <c r="S38" i="2"/>
  <c r="C37" i="1" s="1"/>
  <c r="S39" i="2"/>
  <c r="S40" i="2"/>
  <c r="S41" i="2"/>
  <c r="S42" i="2"/>
  <c r="C41" i="1" s="1"/>
  <c r="S43" i="2"/>
  <c r="S44" i="2"/>
  <c r="S45" i="2"/>
  <c r="S46" i="2"/>
  <c r="S47" i="2"/>
  <c r="S48" i="2"/>
  <c r="S49" i="2"/>
  <c r="S50" i="2"/>
  <c r="C49" i="1" s="1"/>
  <c r="S51" i="2"/>
  <c r="S6" i="2"/>
  <c r="C5" i="1" s="1"/>
  <c r="C13" i="1"/>
  <c r="C29" i="1"/>
  <c r="C45" i="1"/>
  <c r="C6" i="1"/>
  <c r="C7" i="1"/>
  <c r="C8" i="1"/>
  <c r="C10" i="1"/>
  <c r="C11" i="1"/>
  <c r="C12" i="1"/>
  <c r="C14" i="1"/>
  <c r="C15" i="1"/>
  <c r="C16" i="1"/>
  <c r="C18" i="1"/>
  <c r="C19" i="1"/>
  <c r="C20" i="1"/>
  <c r="C22" i="1"/>
  <c r="C23" i="1"/>
  <c r="C24" i="1"/>
  <c r="C26" i="1"/>
  <c r="C27" i="1"/>
  <c r="C28" i="1"/>
  <c r="C30" i="1"/>
  <c r="C31" i="1"/>
  <c r="C32" i="1"/>
  <c r="C34" i="1"/>
  <c r="C35" i="1"/>
  <c r="C36" i="1"/>
  <c r="C38" i="1"/>
  <c r="C39" i="1"/>
  <c r="C40" i="1"/>
  <c r="C42" i="1"/>
  <c r="C43" i="1"/>
  <c r="C44" i="1"/>
  <c r="C46" i="1"/>
  <c r="C47" i="1"/>
  <c r="C48" i="1"/>
  <c r="C50" i="1"/>
  <c r="G6" i="3"/>
  <c r="C6" i="3"/>
  <c r="D7" i="1" s="1"/>
  <c r="D36" i="1" l="1"/>
  <c r="D38" i="1"/>
  <c r="D34" i="1"/>
  <c r="D30" i="1"/>
  <c r="D26" i="1"/>
  <c r="D22" i="1"/>
  <c r="D18" i="1"/>
  <c r="D14" i="1"/>
  <c r="D10" i="1"/>
  <c r="D6" i="1"/>
  <c r="D37" i="1"/>
  <c r="D33" i="1"/>
  <c r="D29" i="1"/>
  <c r="D25" i="1"/>
  <c r="D21" i="1"/>
  <c r="D17" i="1"/>
  <c r="D13" i="1"/>
  <c r="D9" i="1"/>
  <c r="D28" i="1"/>
  <c r="D24" i="1"/>
  <c r="D20" i="1"/>
  <c r="D16" i="1"/>
  <c r="D12" i="1"/>
  <c r="D8" i="1"/>
  <c r="D5" i="1"/>
  <c r="D39" i="1"/>
  <c r="D35" i="1"/>
  <c r="D31" i="1"/>
  <c r="D27" i="1"/>
  <c r="D23" i="1"/>
  <c r="D19" i="1"/>
  <c r="D15" i="1"/>
  <c r="D11" i="1"/>
  <c r="B50" i="1"/>
  <c r="B49" i="1"/>
  <c r="B48" i="1"/>
  <c r="E48" i="1" s="1"/>
  <c r="B47" i="1"/>
  <c r="B46" i="1"/>
  <c r="B45" i="1"/>
  <c r="B44" i="1"/>
  <c r="E44" i="1" s="1"/>
  <c r="B43" i="1"/>
  <c r="B42" i="1"/>
  <c r="B41" i="1"/>
  <c r="B40" i="1"/>
  <c r="B39" i="1"/>
  <c r="E39" i="1" s="1"/>
  <c r="F39" i="1" s="1"/>
  <c r="B38" i="1"/>
  <c r="B37" i="1"/>
  <c r="B36" i="1"/>
  <c r="E36" i="1" s="1"/>
  <c r="F36" i="1" s="1"/>
  <c r="B35" i="1"/>
  <c r="B34" i="1"/>
  <c r="B33" i="1"/>
  <c r="B32" i="1"/>
  <c r="E32" i="1" s="1"/>
  <c r="F32" i="1" s="1"/>
  <c r="B31" i="1"/>
  <c r="E31" i="1" s="1"/>
  <c r="F31" i="1" s="1"/>
  <c r="B30" i="1"/>
  <c r="B29" i="1"/>
  <c r="B28" i="1"/>
  <c r="E28" i="1" s="1"/>
  <c r="F28" i="1" s="1"/>
  <c r="B27" i="1"/>
  <c r="B26" i="1"/>
  <c r="B25" i="1"/>
  <c r="B24" i="1"/>
  <c r="B23" i="1"/>
  <c r="E23" i="1" s="1"/>
  <c r="F23" i="1" s="1"/>
  <c r="B22" i="1"/>
  <c r="B21" i="1"/>
  <c r="B20" i="1"/>
  <c r="E20" i="1" s="1"/>
  <c r="F20" i="1" s="1"/>
  <c r="B19" i="1"/>
  <c r="B18" i="1"/>
  <c r="B17" i="1"/>
  <c r="B16" i="1"/>
  <c r="E16" i="1" s="1"/>
  <c r="F16" i="1" s="1"/>
  <c r="B15" i="1"/>
  <c r="E15" i="1" s="1"/>
  <c r="F15" i="1" s="1"/>
  <c r="B14" i="1"/>
  <c r="B13" i="1"/>
  <c r="B12" i="1"/>
  <c r="E12" i="1" s="1"/>
  <c r="F12" i="1" s="1"/>
  <c r="B11" i="1"/>
  <c r="B10" i="1"/>
  <c r="B9" i="1"/>
  <c r="B8" i="1"/>
  <c r="E8" i="1" s="1"/>
  <c r="F8" i="1" s="1"/>
  <c r="B7" i="1"/>
  <c r="E7" i="1" s="1"/>
  <c r="F7" i="1" s="1"/>
  <c r="B6" i="1"/>
  <c r="B5" i="1"/>
  <c r="E5" i="1" s="1"/>
  <c r="F5" i="1" s="1"/>
  <c r="E46" i="1" l="1"/>
  <c r="E47" i="1"/>
  <c r="E43" i="1"/>
  <c r="E50" i="1"/>
  <c r="E42" i="1"/>
  <c r="E38" i="1"/>
  <c r="F38" i="1" s="1"/>
  <c r="E30" i="1"/>
  <c r="F30" i="1" s="1"/>
  <c r="E22" i="1"/>
  <c r="F22" i="1" s="1"/>
  <c r="E14" i="1"/>
  <c r="F14" i="1" s="1"/>
  <c r="E35" i="1"/>
  <c r="F35" i="1" s="1"/>
  <c r="E27" i="1"/>
  <c r="F27" i="1" s="1"/>
  <c r="E19" i="1"/>
  <c r="F19" i="1" s="1"/>
  <c r="E11" i="1"/>
  <c r="F11" i="1" s="1"/>
  <c r="E34" i="1"/>
  <c r="F34" i="1" s="1"/>
  <c r="E26" i="1"/>
  <c r="F26" i="1" s="1"/>
  <c r="E18" i="1"/>
  <c r="F18" i="1" s="1"/>
  <c r="E10" i="1"/>
  <c r="F10" i="1" s="1"/>
  <c r="E6" i="1"/>
  <c r="E49" i="1"/>
  <c r="E45" i="1"/>
  <c r="E41" i="1"/>
  <c r="E37" i="1"/>
  <c r="F37" i="1" s="1"/>
  <c r="E33" i="1"/>
  <c r="F33" i="1" s="1"/>
  <c r="E29" i="1"/>
  <c r="F29" i="1" s="1"/>
  <c r="E25" i="1"/>
  <c r="F25" i="1" s="1"/>
  <c r="E21" i="1"/>
  <c r="F21" i="1" s="1"/>
  <c r="E17" i="1"/>
  <c r="F17" i="1" s="1"/>
  <c r="E13" i="1"/>
  <c r="F13" i="1" s="1"/>
  <c r="E9" i="1"/>
  <c r="F9" i="1" s="1"/>
  <c r="E40" i="1"/>
  <c r="E24" i="1"/>
  <c r="F24" i="1" s="1"/>
</calcChain>
</file>

<file path=xl/sharedStrings.xml><?xml version="1.0" encoding="utf-8"?>
<sst xmlns="http://schemas.openxmlformats.org/spreadsheetml/2006/main" count="79" uniqueCount="69">
  <si>
    <t>Forumname</t>
  </si>
  <si>
    <t>Getränke</t>
  </si>
  <si>
    <t>Ausgaben</t>
  </si>
  <si>
    <t>Geamtbetrag</t>
  </si>
  <si>
    <t>Forenname</t>
  </si>
  <si>
    <t>Nummer</t>
  </si>
  <si>
    <t>Adalariel</t>
  </si>
  <si>
    <t>astfgl</t>
  </si>
  <si>
    <t>DriveZ</t>
  </si>
  <si>
    <t>Gorbalad</t>
  </si>
  <si>
    <t>pluseins</t>
  </si>
  <si>
    <t>Samweis</t>
  </si>
  <si>
    <t>sankt.klaus</t>
  </si>
  <si>
    <t>Suilujian</t>
  </si>
  <si>
    <t>bluedragon7</t>
  </si>
  <si>
    <t>Carragen</t>
  </si>
  <si>
    <t>Cloverleave</t>
  </si>
  <si>
    <t>Dante_NRW</t>
  </si>
  <si>
    <t>Fenia Winterkalt</t>
  </si>
  <si>
    <t>garulfgrimson</t>
  </si>
  <si>
    <t>Gilion</t>
  </si>
  <si>
    <t>Godon</t>
  </si>
  <si>
    <t>HM-Die Bekannte</t>
  </si>
  <si>
    <t>Hesindian Fuxfell</t>
  </si>
  <si>
    <t>Hesindias Herzdame</t>
  </si>
  <si>
    <t>Ivar Solgison</t>
  </si>
  <si>
    <t>Jadoran</t>
  </si>
  <si>
    <t>Janko</t>
  </si>
  <si>
    <t>Kerstion Lewe</t>
  </si>
  <si>
    <t>Lanzelind</t>
  </si>
  <si>
    <t>Lexaja</t>
  </si>
  <si>
    <t>Loirana</t>
  </si>
  <si>
    <t>Lokwai</t>
  </si>
  <si>
    <t>Nevit</t>
  </si>
  <si>
    <t>Nimmerland</t>
  </si>
  <si>
    <t>Nuredred</t>
  </si>
  <si>
    <t>Olvir</t>
  </si>
  <si>
    <t>Robak</t>
  </si>
  <si>
    <t>Sarafin</t>
  </si>
  <si>
    <t>Skyvaheri</t>
  </si>
  <si>
    <t>Tiger</t>
  </si>
  <si>
    <t>Wofür?</t>
  </si>
  <si>
    <t>Einkauf</t>
  </si>
  <si>
    <t>Brötchen Samstag</t>
  </si>
  <si>
    <t>Koks und Nutten</t>
  </si>
  <si>
    <t>Catering</t>
  </si>
  <si>
    <t>Was müssen die Teilnehmer bezahlen?</t>
  </si>
  <si>
    <t>Wer nimmt teil?</t>
  </si>
  <si>
    <t>Wer hat Geld ausgegeben?</t>
  </si>
  <si>
    <t>Getränk5</t>
  </si>
  <si>
    <t>Getränk6</t>
  </si>
  <si>
    <t>Getränk7</t>
  </si>
  <si>
    <t>Getränk8</t>
  </si>
  <si>
    <t>Getränk9</t>
  </si>
  <si>
    <t>Getränk10</t>
  </si>
  <si>
    <t>Getränk11</t>
  </si>
  <si>
    <t>Getränk12</t>
  </si>
  <si>
    <t>Getränk13</t>
  </si>
  <si>
    <t>Getränk14</t>
  </si>
  <si>
    <t>Getränk15</t>
  </si>
  <si>
    <t>Summe</t>
  </si>
  <si>
    <t>Ausgaben von Teilnehmern</t>
  </si>
  <si>
    <t>Allgemeine Ausgaben</t>
  </si>
  <si>
    <t>Ausgabentyp</t>
  </si>
  <si>
    <t>Wasser</t>
  </si>
  <si>
    <t>Regina</t>
  </si>
  <si>
    <t>Schnaps</t>
  </si>
  <si>
    <t>Ambrosia</t>
  </si>
  <si>
    <t>Anteil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</si>
</sst>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Mason"/>
    </font>
    <font>
      <sz val="11"/>
      <color rgb="FFE1C28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B3B3B"/>
        <bgColor indexed="64"/>
      </patternFill>
    </fill>
    <fill>
      <patternFill patternType="solid">
        <fgColor rgb="FFF1E2C3"/>
        <bgColor indexed="64"/>
      </patternFill>
    </fill>
    <fill>
      <patternFill patternType="solid">
        <fgColor rgb="FFF6EFE2"/>
        <bgColor indexed="64"/>
      </patternFill>
    </fill>
    <fill>
      <patternFill patternType="solid">
        <fgColor rgb="FFE1C28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3B3B3B"/>
      </left>
      <right style="thin">
        <color rgb="FF3B3B3B"/>
      </right>
      <top style="thin">
        <color rgb="FF3B3B3B"/>
      </top>
      <bottom style="thin">
        <color rgb="FF3B3B3B"/>
      </bottom>
      <diagonal/>
    </border>
    <border>
      <left/>
      <right/>
      <top/>
      <bottom style="thin">
        <color rgb="FF3B3B3B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0" borderId="1" xfId="0" applyFill="1" applyBorder="1"/>
    <xf numFmtId="44" fontId="0" fillId="0" borderId="1" xfId="0" applyNumberFormat="1" applyFill="1" applyBorder="1"/>
    <xf numFmtId="44" fontId="0" fillId="0" borderId="1" xfId="1" applyFont="1" applyFill="1" applyBorder="1"/>
    <xf numFmtId="0" fontId="3" fillId="3" borderId="0" xfId="0" applyFont="1" applyFill="1"/>
    <xf numFmtId="0" fontId="0" fillId="4" borderId="0" xfId="0" applyFill="1"/>
    <xf numFmtId="0" fontId="3" fillId="4" borderId="0" xfId="0" applyFont="1" applyFill="1"/>
    <xf numFmtId="0" fontId="0" fillId="5" borderId="0" xfId="0" applyFill="1"/>
    <xf numFmtId="0" fontId="4" fillId="5" borderId="0" xfId="0" applyFont="1" applyFill="1"/>
    <xf numFmtId="0" fontId="3" fillId="5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4" fontId="2" fillId="2" borderId="0" xfId="1" applyFont="1" applyFill="1"/>
    <xf numFmtId="0" fontId="0" fillId="6" borderId="1" xfId="0" applyFill="1" applyBorder="1"/>
    <xf numFmtId="0" fontId="5" fillId="6" borderId="1" xfId="0" applyFont="1" applyFill="1" applyBorder="1"/>
    <xf numFmtId="44" fontId="0" fillId="6" borderId="1" xfId="0" applyNumberFormat="1" applyFill="1" applyBorder="1"/>
    <xf numFmtId="44" fontId="5" fillId="6" borderId="1" xfId="0" applyNumberFormat="1" applyFont="1" applyFill="1" applyBorder="1"/>
  </cellXfs>
  <cellStyles count="2">
    <cellStyle name="Standard" xfId="0" builtinId="0"/>
    <cellStyle name="Währung" xfId="1" builtinId="4"/>
  </cellStyles>
  <dxfs count="1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1C280"/>
      <color rgb="FFF5EFE2"/>
      <color rgb="FFF6EFE2"/>
      <color rgb="FFF1E2C3"/>
      <color rgb="FF3B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9AD1-2A8A-49BD-8ED8-588918D58630}">
  <sheetPr>
    <tabColor rgb="FFF1E2C3"/>
  </sheetPr>
  <dimension ref="B2:F50"/>
  <sheetViews>
    <sheetView showGridLines="0" zoomScale="90" zoomScaleNormal="90" workbookViewId="0"/>
  </sheetViews>
  <sheetFormatPr baseColWidth="10" defaultRowHeight="15" x14ac:dyDescent="0.25"/>
  <cols>
    <col min="1" max="1" width="11.42578125" style="2"/>
    <col min="2" max="2" width="21.42578125" style="2" customWidth="1"/>
    <col min="3" max="6" width="18.5703125" style="2" customWidth="1"/>
    <col min="7" max="16384" width="11.42578125" style="2"/>
  </cols>
  <sheetData>
    <row r="2" spans="2:6" ht="18.75" x14ac:dyDescent="0.3">
      <c r="B2" s="6" t="s">
        <v>46</v>
      </c>
    </row>
    <row r="4" spans="2:6" x14ac:dyDescent="0.25">
      <c r="B4" s="1" t="s">
        <v>0</v>
      </c>
      <c r="C4" s="1" t="s">
        <v>1</v>
      </c>
      <c r="D4" s="1" t="s">
        <v>68</v>
      </c>
      <c r="E4" s="1" t="s">
        <v>2</v>
      </c>
      <c r="F4" s="1" t="s">
        <v>3</v>
      </c>
    </row>
    <row r="5" spans="2:6" x14ac:dyDescent="0.25">
      <c r="B5" s="3" t="str">
        <f>IF(Teilnehmer!C6="","",Teilnehmer!C6)</f>
        <v>Adalariel</v>
      </c>
      <c r="C5" s="4">
        <f>IF(Teilnehmer!S6="","",Teilnehmer!S6)</f>
        <v>10</v>
      </c>
      <c r="D5" s="4">
        <f>IF(B5="","",(TeilnehmerAusgaben!$C$6+TeilnehmerAusgaben!$G$6)/COUNTA(Teilnehmer!$C$6:$C$51))</f>
        <v>44.014285714285712</v>
      </c>
      <c r="E5" s="5">
        <f>IF(B5="","",SUMIF(TeilnehmerAusgaben!$B$7:$B$51,TeilnehmerBezahlen!B5,TeilnehmerAusgaben!$C$7:$C$51))</f>
        <v>40.5</v>
      </c>
      <c r="F5" s="5">
        <f>IF(B5="","",IFERROR(C5+D5-E5,""))</f>
        <v>13.514285714285712</v>
      </c>
    </row>
    <row r="6" spans="2:6" x14ac:dyDescent="0.25">
      <c r="B6" s="3" t="str">
        <f>IF(Teilnehmer!C7="","",Teilnehmer!C7)</f>
        <v>astfgl</v>
      </c>
      <c r="C6" s="4" t="str">
        <f>IF(Teilnehmer!S7="","",Teilnehmer!S7)</f>
        <v/>
      </c>
      <c r="D6" s="4">
        <f>IF(B6="","",(TeilnehmerAusgaben!$C$6+TeilnehmerAusgaben!$G$6)/COUNTA(Teilnehmer!$C$6:$C$51))</f>
        <v>44.014285714285712</v>
      </c>
      <c r="E6" s="5">
        <f>IF(B6="","",SUMIF(TeilnehmerAusgaben!$B$7:$B$51,TeilnehmerBezahlen!B6,TeilnehmerAusgaben!$C$7:$C$51))</f>
        <v>0</v>
      </c>
      <c r="F6" s="5" t="str">
        <f t="shared" ref="F6:F50" si="0">IF(B6="","",IFERROR(C6+D6-E6,""))</f>
        <v/>
      </c>
    </row>
    <row r="7" spans="2:6" x14ac:dyDescent="0.25">
      <c r="B7" s="3" t="str">
        <f>IF(Teilnehmer!C8="","",Teilnehmer!C8)</f>
        <v>bluedragon7</v>
      </c>
      <c r="C7" s="4" t="str">
        <f>IF(Teilnehmer!S8="","",Teilnehmer!S8)</f>
        <v/>
      </c>
      <c r="D7" s="4">
        <f>IF(B7="","",(TeilnehmerAusgaben!$C$6+TeilnehmerAusgaben!$G$6)/COUNTA(Teilnehmer!$C$6:$C$51))</f>
        <v>44.014285714285712</v>
      </c>
      <c r="E7" s="5">
        <f>IF(B7="","",SUMIF(TeilnehmerAusgaben!$B$7:$B$51,TeilnehmerBezahlen!B7,TeilnehmerAusgaben!$C$7:$C$51))</f>
        <v>0</v>
      </c>
      <c r="F7" s="5" t="str">
        <f t="shared" si="0"/>
        <v/>
      </c>
    </row>
    <row r="8" spans="2:6" x14ac:dyDescent="0.25">
      <c r="B8" s="3" t="str">
        <f>IF(Teilnehmer!C9="","",Teilnehmer!C9)</f>
        <v>Carragen</v>
      </c>
      <c r="C8" s="4" t="str">
        <f>IF(Teilnehmer!S9="","",Teilnehmer!S9)</f>
        <v/>
      </c>
      <c r="D8" s="4">
        <f>IF(B8="","",(TeilnehmerAusgaben!$C$6+TeilnehmerAusgaben!$G$6)/COUNTA(Teilnehmer!$C$6:$C$51))</f>
        <v>44.014285714285712</v>
      </c>
      <c r="E8" s="5">
        <f>IF(B8="","",SUMIF(TeilnehmerAusgaben!$B$7:$B$51,TeilnehmerBezahlen!B8,TeilnehmerAusgaben!$C$7:$C$51))</f>
        <v>0</v>
      </c>
      <c r="F8" s="5" t="str">
        <f t="shared" si="0"/>
        <v/>
      </c>
    </row>
    <row r="9" spans="2:6" x14ac:dyDescent="0.25">
      <c r="B9" s="3" t="str">
        <f>IF(Teilnehmer!C10="","",Teilnehmer!C10)</f>
        <v>Cloverleave</v>
      </c>
      <c r="C9" s="4" t="str">
        <f>IF(Teilnehmer!S10="","",Teilnehmer!S10)</f>
        <v/>
      </c>
      <c r="D9" s="4">
        <f>IF(B9="","",(TeilnehmerAusgaben!$C$6+TeilnehmerAusgaben!$G$6)/COUNTA(Teilnehmer!$C$6:$C$51))</f>
        <v>44.014285714285712</v>
      </c>
      <c r="E9" s="5">
        <f>IF(B9="","",SUMIF(TeilnehmerAusgaben!$B$7:$B$51,TeilnehmerBezahlen!B9,TeilnehmerAusgaben!$C$7:$C$51))</f>
        <v>0</v>
      </c>
      <c r="F9" s="5" t="str">
        <f t="shared" si="0"/>
        <v/>
      </c>
    </row>
    <row r="10" spans="2:6" x14ac:dyDescent="0.25">
      <c r="B10" s="3" t="str">
        <f>IF(Teilnehmer!C11="","",Teilnehmer!C11)</f>
        <v>Dante_NRW</v>
      </c>
      <c r="C10" s="4" t="str">
        <f>IF(Teilnehmer!S11="","",Teilnehmer!S11)</f>
        <v/>
      </c>
      <c r="D10" s="4">
        <f>IF(B10="","",(TeilnehmerAusgaben!$C$6+TeilnehmerAusgaben!$G$6)/COUNTA(Teilnehmer!$C$6:$C$51))</f>
        <v>44.014285714285712</v>
      </c>
      <c r="E10" s="5">
        <f>IF(B10="","",SUMIF(TeilnehmerAusgaben!$B$7:$B$51,TeilnehmerBezahlen!B10,TeilnehmerAusgaben!$C$7:$C$51))</f>
        <v>0</v>
      </c>
      <c r="F10" s="5" t="str">
        <f t="shared" si="0"/>
        <v/>
      </c>
    </row>
    <row r="11" spans="2:6" x14ac:dyDescent="0.25">
      <c r="B11" s="3" t="str">
        <f>IF(Teilnehmer!C12="","",Teilnehmer!C12)</f>
        <v>DriveZ</v>
      </c>
      <c r="C11" s="4" t="str">
        <f>IF(Teilnehmer!S12="","",Teilnehmer!S12)</f>
        <v/>
      </c>
      <c r="D11" s="4">
        <f>IF(B11="","",(TeilnehmerAusgaben!$C$6+TeilnehmerAusgaben!$G$6)/COUNTA(Teilnehmer!$C$6:$C$51))</f>
        <v>44.014285714285712</v>
      </c>
      <c r="E11" s="5">
        <f>IF(B11="","",SUMIF(TeilnehmerAusgaben!$B$7:$B$51,TeilnehmerBezahlen!B11,TeilnehmerAusgaben!$C$7:$C$51))</f>
        <v>0</v>
      </c>
      <c r="F11" s="5" t="str">
        <f t="shared" si="0"/>
        <v/>
      </c>
    </row>
    <row r="12" spans="2:6" x14ac:dyDescent="0.25">
      <c r="B12" s="3" t="str">
        <f>IF(Teilnehmer!C13="","",Teilnehmer!C13)</f>
        <v>Fenia Winterkalt</v>
      </c>
      <c r="C12" s="4" t="str">
        <f>IF(Teilnehmer!S13="","",Teilnehmer!S13)</f>
        <v/>
      </c>
      <c r="D12" s="4">
        <f>IF(B12="","",(TeilnehmerAusgaben!$C$6+TeilnehmerAusgaben!$G$6)/COUNTA(Teilnehmer!$C$6:$C$51))</f>
        <v>44.014285714285712</v>
      </c>
      <c r="E12" s="5">
        <f>IF(B12="","",SUMIF(TeilnehmerAusgaben!$B$7:$B$51,TeilnehmerBezahlen!B12,TeilnehmerAusgaben!$C$7:$C$51))</f>
        <v>0</v>
      </c>
      <c r="F12" s="5" t="str">
        <f t="shared" si="0"/>
        <v/>
      </c>
    </row>
    <row r="13" spans="2:6" x14ac:dyDescent="0.25">
      <c r="B13" s="3" t="str">
        <f>IF(Teilnehmer!C14="","",Teilnehmer!C14)</f>
        <v>garulfgrimson</v>
      </c>
      <c r="C13" s="4" t="str">
        <f>IF(Teilnehmer!S14="","",Teilnehmer!S14)</f>
        <v/>
      </c>
      <c r="D13" s="4">
        <f>IF(B13="","",(TeilnehmerAusgaben!$C$6+TeilnehmerAusgaben!$G$6)/COUNTA(Teilnehmer!$C$6:$C$51))</f>
        <v>44.014285714285712</v>
      </c>
      <c r="E13" s="5">
        <f>IF(B13="","",SUMIF(TeilnehmerAusgaben!$B$7:$B$51,TeilnehmerBezahlen!B13,TeilnehmerAusgaben!$C$7:$C$51))</f>
        <v>0</v>
      </c>
      <c r="F13" s="5" t="str">
        <f t="shared" si="0"/>
        <v/>
      </c>
    </row>
    <row r="14" spans="2:6" x14ac:dyDescent="0.25">
      <c r="B14" s="3" t="str">
        <f>IF(Teilnehmer!C15="","",Teilnehmer!C15)</f>
        <v>Gilion</v>
      </c>
      <c r="C14" s="4" t="str">
        <f>IF(Teilnehmer!S15="","",Teilnehmer!S15)</f>
        <v/>
      </c>
      <c r="D14" s="4">
        <f>IF(B14="","",(TeilnehmerAusgaben!$C$6+TeilnehmerAusgaben!$G$6)/COUNTA(Teilnehmer!$C$6:$C$51))</f>
        <v>44.014285714285712</v>
      </c>
      <c r="E14" s="5">
        <f>IF(B14="","",SUMIF(TeilnehmerAusgaben!$B$7:$B$51,TeilnehmerBezahlen!B14,TeilnehmerAusgaben!$C$7:$C$51))</f>
        <v>0</v>
      </c>
      <c r="F14" s="5" t="str">
        <f t="shared" si="0"/>
        <v/>
      </c>
    </row>
    <row r="15" spans="2:6" x14ac:dyDescent="0.25">
      <c r="B15" s="3" t="str">
        <f>IF(Teilnehmer!C16="","",Teilnehmer!C16)</f>
        <v>Godon</v>
      </c>
      <c r="C15" s="4" t="str">
        <f>IF(Teilnehmer!S16="","",Teilnehmer!S16)</f>
        <v/>
      </c>
      <c r="D15" s="4">
        <f>IF(B15="","",(TeilnehmerAusgaben!$C$6+TeilnehmerAusgaben!$G$6)/COUNTA(Teilnehmer!$C$6:$C$51))</f>
        <v>44.014285714285712</v>
      </c>
      <c r="E15" s="5">
        <f>IF(B15="","",SUMIF(TeilnehmerAusgaben!$B$7:$B$51,TeilnehmerBezahlen!B15,TeilnehmerAusgaben!$C$7:$C$51))</f>
        <v>0</v>
      </c>
      <c r="F15" s="5" t="str">
        <f t="shared" si="0"/>
        <v/>
      </c>
    </row>
    <row r="16" spans="2:6" x14ac:dyDescent="0.25">
      <c r="B16" s="3" t="str">
        <f>IF(Teilnehmer!C17="","",Teilnehmer!C17)</f>
        <v>Gorbalad</v>
      </c>
      <c r="C16" s="4" t="str">
        <f>IF(Teilnehmer!S17="","",Teilnehmer!S17)</f>
        <v/>
      </c>
      <c r="D16" s="4">
        <f>IF(B16="","",(TeilnehmerAusgaben!$C$6+TeilnehmerAusgaben!$G$6)/COUNTA(Teilnehmer!$C$6:$C$51))</f>
        <v>44.014285714285712</v>
      </c>
      <c r="E16" s="5">
        <f>IF(B16="","",SUMIF(TeilnehmerAusgaben!$B$7:$B$51,TeilnehmerBezahlen!B16,TeilnehmerAusgaben!$C$7:$C$51))</f>
        <v>0</v>
      </c>
      <c r="F16" s="5" t="str">
        <f t="shared" si="0"/>
        <v/>
      </c>
    </row>
    <row r="17" spans="2:6" x14ac:dyDescent="0.25">
      <c r="B17" s="3" t="str">
        <f>IF(Teilnehmer!C18="","",Teilnehmer!C18)</f>
        <v>HM-Die Bekannte</v>
      </c>
      <c r="C17" s="4" t="str">
        <f>IF(Teilnehmer!S18="","",Teilnehmer!S18)</f>
        <v/>
      </c>
      <c r="D17" s="4">
        <f>IF(B17="","",(TeilnehmerAusgaben!$C$6+TeilnehmerAusgaben!$G$6)/COUNTA(Teilnehmer!$C$6:$C$51))</f>
        <v>44.014285714285712</v>
      </c>
      <c r="E17" s="5">
        <f>IF(B17="","",SUMIF(TeilnehmerAusgaben!$B$7:$B$51,TeilnehmerBezahlen!B17,TeilnehmerAusgaben!$C$7:$C$51))</f>
        <v>0</v>
      </c>
      <c r="F17" s="5" t="str">
        <f t="shared" si="0"/>
        <v/>
      </c>
    </row>
    <row r="18" spans="2:6" x14ac:dyDescent="0.25">
      <c r="B18" s="3" t="str">
        <f>IF(Teilnehmer!C19="","",Teilnehmer!C19)</f>
        <v>Hesindian Fuxfell</v>
      </c>
      <c r="C18" s="4" t="str">
        <f>IF(Teilnehmer!S19="","",Teilnehmer!S19)</f>
        <v/>
      </c>
      <c r="D18" s="4">
        <f>IF(B18="","",(TeilnehmerAusgaben!$C$6+TeilnehmerAusgaben!$G$6)/COUNTA(Teilnehmer!$C$6:$C$51))</f>
        <v>44.014285714285712</v>
      </c>
      <c r="E18" s="5">
        <f>IF(B18="","",SUMIF(TeilnehmerAusgaben!$B$7:$B$51,TeilnehmerBezahlen!B18,TeilnehmerAusgaben!$C$7:$C$51))</f>
        <v>0</v>
      </c>
      <c r="F18" s="5" t="str">
        <f t="shared" si="0"/>
        <v/>
      </c>
    </row>
    <row r="19" spans="2:6" x14ac:dyDescent="0.25">
      <c r="B19" s="3" t="str">
        <f>IF(Teilnehmer!C20="","",Teilnehmer!C20)</f>
        <v>Hesindias Herzdame</v>
      </c>
      <c r="C19" s="4" t="str">
        <f>IF(Teilnehmer!S20="","",Teilnehmer!S20)</f>
        <v/>
      </c>
      <c r="D19" s="4">
        <f>IF(B19="","",(TeilnehmerAusgaben!$C$6+TeilnehmerAusgaben!$G$6)/COUNTA(Teilnehmer!$C$6:$C$51))</f>
        <v>44.014285714285712</v>
      </c>
      <c r="E19" s="5">
        <f>IF(B19="","",SUMIF(TeilnehmerAusgaben!$B$7:$B$51,TeilnehmerBezahlen!B19,TeilnehmerAusgaben!$C$7:$C$51))</f>
        <v>0</v>
      </c>
      <c r="F19" s="5" t="str">
        <f t="shared" si="0"/>
        <v/>
      </c>
    </row>
    <row r="20" spans="2:6" x14ac:dyDescent="0.25">
      <c r="B20" s="3" t="str">
        <f>IF(Teilnehmer!C21="","",Teilnehmer!C21)</f>
        <v>Ivar Solgison</v>
      </c>
      <c r="C20" s="4" t="str">
        <f>IF(Teilnehmer!S21="","",Teilnehmer!S21)</f>
        <v/>
      </c>
      <c r="D20" s="4">
        <f>IF(B20="","",(TeilnehmerAusgaben!$C$6+TeilnehmerAusgaben!$G$6)/COUNTA(Teilnehmer!$C$6:$C$51))</f>
        <v>44.014285714285712</v>
      </c>
      <c r="E20" s="5">
        <f>IF(B20="","",SUMIF(TeilnehmerAusgaben!$B$7:$B$51,TeilnehmerBezahlen!B20,TeilnehmerAusgaben!$C$7:$C$51))</f>
        <v>0</v>
      </c>
      <c r="F20" s="5" t="str">
        <f t="shared" si="0"/>
        <v/>
      </c>
    </row>
    <row r="21" spans="2:6" x14ac:dyDescent="0.25">
      <c r="B21" s="3" t="str">
        <f>IF(Teilnehmer!C22="","",Teilnehmer!C22)</f>
        <v>Jadoran</v>
      </c>
      <c r="C21" s="4" t="str">
        <f>IF(Teilnehmer!S22="","",Teilnehmer!S22)</f>
        <v/>
      </c>
      <c r="D21" s="4">
        <f>IF(B21="","",(TeilnehmerAusgaben!$C$6+TeilnehmerAusgaben!$G$6)/COUNTA(Teilnehmer!$C$6:$C$51))</f>
        <v>44.014285714285712</v>
      </c>
      <c r="E21" s="5">
        <f>IF(B21="","",SUMIF(TeilnehmerAusgaben!$B$7:$B$51,TeilnehmerBezahlen!B21,TeilnehmerAusgaben!$C$7:$C$51))</f>
        <v>0</v>
      </c>
      <c r="F21" s="5" t="str">
        <f t="shared" si="0"/>
        <v/>
      </c>
    </row>
    <row r="22" spans="2:6" x14ac:dyDescent="0.25">
      <c r="B22" s="3" t="str">
        <f>IF(Teilnehmer!C23="","",Teilnehmer!C23)</f>
        <v>Janko</v>
      </c>
      <c r="C22" s="4" t="str">
        <f>IF(Teilnehmer!S23="","",Teilnehmer!S23)</f>
        <v/>
      </c>
      <c r="D22" s="4">
        <f>IF(B22="","",(TeilnehmerAusgaben!$C$6+TeilnehmerAusgaben!$G$6)/COUNTA(Teilnehmer!$C$6:$C$51))</f>
        <v>44.014285714285712</v>
      </c>
      <c r="E22" s="5">
        <f>IF(B22="","",SUMIF(TeilnehmerAusgaben!$B$7:$B$51,TeilnehmerBezahlen!B22,TeilnehmerAusgaben!$C$7:$C$51))</f>
        <v>0</v>
      </c>
      <c r="F22" s="5" t="str">
        <f t="shared" si="0"/>
        <v/>
      </c>
    </row>
    <row r="23" spans="2:6" x14ac:dyDescent="0.25">
      <c r="B23" s="3" t="str">
        <f>IF(Teilnehmer!C24="","",Teilnehmer!C24)</f>
        <v>Kerstion Lewe</v>
      </c>
      <c r="C23" s="4" t="str">
        <f>IF(Teilnehmer!S24="","",Teilnehmer!S24)</f>
        <v/>
      </c>
      <c r="D23" s="4">
        <f>IF(B23="","",(TeilnehmerAusgaben!$C$6+TeilnehmerAusgaben!$G$6)/COUNTA(Teilnehmer!$C$6:$C$51))</f>
        <v>44.014285714285712</v>
      </c>
      <c r="E23" s="5">
        <f>IF(B23="","",SUMIF(TeilnehmerAusgaben!$B$7:$B$51,TeilnehmerBezahlen!B23,TeilnehmerAusgaben!$C$7:$C$51))</f>
        <v>0</v>
      </c>
      <c r="F23" s="5" t="str">
        <f t="shared" si="0"/>
        <v/>
      </c>
    </row>
    <row r="24" spans="2:6" x14ac:dyDescent="0.25">
      <c r="B24" s="3" t="str">
        <f>IF(Teilnehmer!C25="","",Teilnehmer!C25)</f>
        <v>Lanzelind</v>
      </c>
      <c r="C24" s="4" t="str">
        <f>IF(Teilnehmer!S25="","",Teilnehmer!S25)</f>
        <v/>
      </c>
      <c r="D24" s="4">
        <f>IF(B24="","",(TeilnehmerAusgaben!$C$6+TeilnehmerAusgaben!$G$6)/COUNTA(Teilnehmer!$C$6:$C$51))</f>
        <v>44.014285714285712</v>
      </c>
      <c r="E24" s="5">
        <f>IF(B24="","",SUMIF(TeilnehmerAusgaben!$B$7:$B$51,TeilnehmerBezahlen!B24,TeilnehmerAusgaben!$C$7:$C$51))</f>
        <v>0</v>
      </c>
      <c r="F24" s="5" t="str">
        <f t="shared" si="0"/>
        <v/>
      </c>
    </row>
    <row r="25" spans="2:6" x14ac:dyDescent="0.25">
      <c r="B25" s="3" t="str">
        <f>IF(Teilnehmer!C26="","",Teilnehmer!C26)</f>
        <v>Lexaja</v>
      </c>
      <c r="C25" s="4" t="str">
        <f>IF(Teilnehmer!S26="","",Teilnehmer!S26)</f>
        <v/>
      </c>
      <c r="D25" s="4">
        <f>IF(B25="","",(TeilnehmerAusgaben!$C$6+TeilnehmerAusgaben!$G$6)/COUNTA(Teilnehmer!$C$6:$C$51))</f>
        <v>44.014285714285712</v>
      </c>
      <c r="E25" s="5">
        <f>IF(B25="","",SUMIF(TeilnehmerAusgaben!$B$7:$B$51,TeilnehmerBezahlen!B25,TeilnehmerAusgaben!$C$7:$C$51))</f>
        <v>0</v>
      </c>
      <c r="F25" s="5" t="str">
        <f t="shared" si="0"/>
        <v/>
      </c>
    </row>
    <row r="26" spans="2:6" x14ac:dyDescent="0.25">
      <c r="B26" s="3" t="str">
        <f>IF(Teilnehmer!C27="","",Teilnehmer!C27)</f>
        <v>Loirana</v>
      </c>
      <c r="C26" s="4" t="str">
        <f>IF(Teilnehmer!S27="","",Teilnehmer!S27)</f>
        <v/>
      </c>
      <c r="D26" s="4">
        <f>IF(B26="","",(TeilnehmerAusgaben!$C$6+TeilnehmerAusgaben!$G$6)/COUNTA(Teilnehmer!$C$6:$C$51))</f>
        <v>44.014285714285712</v>
      </c>
      <c r="E26" s="5">
        <f>IF(B26="","",SUMIF(TeilnehmerAusgaben!$B$7:$B$51,TeilnehmerBezahlen!B26,TeilnehmerAusgaben!$C$7:$C$51))</f>
        <v>0</v>
      </c>
      <c r="F26" s="5" t="str">
        <f t="shared" si="0"/>
        <v/>
      </c>
    </row>
    <row r="27" spans="2:6" x14ac:dyDescent="0.25">
      <c r="B27" s="3" t="str">
        <f>IF(Teilnehmer!C28="","",Teilnehmer!C28)</f>
        <v>Lokwai</v>
      </c>
      <c r="C27" s="4" t="str">
        <f>IF(Teilnehmer!S28="","",Teilnehmer!S28)</f>
        <v/>
      </c>
      <c r="D27" s="4">
        <f>IF(B27="","",(TeilnehmerAusgaben!$C$6+TeilnehmerAusgaben!$G$6)/COUNTA(Teilnehmer!$C$6:$C$51))</f>
        <v>44.014285714285712</v>
      </c>
      <c r="E27" s="5">
        <f>IF(B27="","",SUMIF(TeilnehmerAusgaben!$B$7:$B$51,TeilnehmerBezahlen!B27,TeilnehmerAusgaben!$C$7:$C$51))</f>
        <v>0</v>
      </c>
      <c r="F27" s="5" t="str">
        <f t="shared" si="0"/>
        <v/>
      </c>
    </row>
    <row r="28" spans="2:6" x14ac:dyDescent="0.25">
      <c r="B28" s="3" t="str">
        <f>IF(Teilnehmer!C29="","",Teilnehmer!C29)</f>
        <v>Nevit</v>
      </c>
      <c r="C28" s="4" t="str">
        <f>IF(Teilnehmer!S29="","",Teilnehmer!S29)</f>
        <v/>
      </c>
      <c r="D28" s="4">
        <f>IF(B28="","",(TeilnehmerAusgaben!$C$6+TeilnehmerAusgaben!$G$6)/COUNTA(Teilnehmer!$C$6:$C$51))</f>
        <v>44.014285714285712</v>
      </c>
      <c r="E28" s="5">
        <f>IF(B28="","",SUMIF(TeilnehmerAusgaben!$B$7:$B$51,TeilnehmerBezahlen!B28,TeilnehmerAusgaben!$C$7:$C$51))</f>
        <v>0</v>
      </c>
      <c r="F28" s="5" t="str">
        <f t="shared" si="0"/>
        <v/>
      </c>
    </row>
    <row r="29" spans="2:6" x14ac:dyDescent="0.25">
      <c r="B29" s="3" t="str">
        <f>IF(Teilnehmer!C30="","",Teilnehmer!C30)</f>
        <v>Nimmerland</v>
      </c>
      <c r="C29" s="4" t="str">
        <f>IF(Teilnehmer!S30="","",Teilnehmer!S30)</f>
        <v/>
      </c>
      <c r="D29" s="4">
        <f>IF(B29="","",(TeilnehmerAusgaben!$C$6+TeilnehmerAusgaben!$G$6)/COUNTA(Teilnehmer!$C$6:$C$51))</f>
        <v>44.014285714285712</v>
      </c>
      <c r="E29" s="5">
        <f>IF(B29="","",SUMIF(TeilnehmerAusgaben!$B$7:$B$51,TeilnehmerBezahlen!B29,TeilnehmerAusgaben!$C$7:$C$51))</f>
        <v>0</v>
      </c>
      <c r="F29" s="5" t="str">
        <f t="shared" si="0"/>
        <v/>
      </c>
    </row>
    <row r="30" spans="2:6" x14ac:dyDescent="0.25">
      <c r="B30" s="3" t="str">
        <f>IF(Teilnehmer!C31="","",Teilnehmer!C31)</f>
        <v>Nuredred</v>
      </c>
      <c r="C30" s="4" t="str">
        <f>IF(Teilnehmer!S31="","",Teilnehmer!S31)</f>
        <v/>
      </c>
      <c r="D30" s="4">
        <f>IF(B30="","",(TeilnehmerAusgaben!$C$6+TeilnehmerAusgaben!$G$6)/COUNTA(Teilnehmer!$C$6:$C$51))</f>
        <v>44.014285714285712</v>
      </c>
      <c r="E30" s="5">
        <f>IF(B30="","",SUMIF(TeilnehmerAusgaben!$B$7:$B$51,TeilnehmerBezahlen!B30,TeilnehmerAusgaben!$C$7:$C$51))</f>
        <v>0</v>
      </c>
      <c r="F30" s="5" t="str">
        <f t="shared" si="0"/>
        <v/>
      </c>
    </row>
    <row r="31" spans="2:6" x14ac:dyDescent="0.25">
      <c r="B31" s="3" t="str">
        <f>IF(Teilnehmer!C32="","",Teilnehmer!C32)</f>
        <v>Olvir</v>
      </c>
      <c r="C31" s="4" t="str">
        <f>IF(Teilnehmer!S32="","",Teilnehmer!S32)</f>
        <v/>
      </c>
      <c r="D31" s="4">
        <f>IF(B31="","",(TeilnehmerAusgaben!$C$6+TeilnehmerAusgaben!$G$6)/COUNTA(Teilnehmer!$C$6:$C$51))</f>
        <v>44.014285714285712</v>
      </c>
      <c r="E31" s="5">
        <f>IF(B31="","",SUMIF(TeilnehmerAusgaben!$B$7:$B$51,TeilnehmerBezahlen!B31,TeilnehmerAusgaben!$C$7:$C$51))</f>
        <v>0</v>
      </c>
      <c r="F31" s="5" t="str">
        <f t="shared" si="0"/>
        <v/>
      </c>
    </row>
    <row r="32" spans="2:6" x14ac:dyDescent="0.25">
      <c r="B32" s="3" t="str">
        <f>IF(Teilnehmer!C33="","",Teilnehmer!C33)</f>
        <v>pluseins</v>
      </c>
      <c r="C32" s="4" t="str">
        <f>IF(Teilnehmer!S33="","",Teilnehmer!S33)</f>
        <v/>
      </c>
      <c r="D32" s="4">
        <f>IF(B32="","",(TeilnehmerAusgaben!$C$6+TeilnehmerAusgaben!$G$6)/COUNTA(Teilnehmer!$C$6:$C$51))</f>
        <v>44.014285714285712</v>
      </c>
      <c r="E32" s="5">
        <f>IF(B32="","",SUMIF(TeilnehmerAusgaben!$B$7:$B$51,TeilnehmerBezahlen!B32,TeilnehmerAusgaben!$C$7:$C$51))</f>
        <v>0</v>
      </c>
      <c r="F32" s="5" t="str">
        <f t="shared" si="0"/>
        <v/>
      </c>
    </row>
    <row r="33" spans="2:6" x14ac:dyDescent="0.25">
      <c r="B33" s="3" t="str">
        <f>IF(Teilnehmer!C34="","",Teilnehmer!C34)</f>
        <v>Robak</v>
      </c>
      <c r="C33" s="4" t="str">
        <f>IF(Teilnehmer!S34="","",Teilnehmer!S34)</f>
        <v/>
      </c>
      <c r="D33" s="4">
        <f>IF(B33="","",(TeilnehmerAusgaben!$C$6+TeilnehmerAusgaben!$G$6)/COUNTA(Teilnehmer!$C$6:$C$51))</f>
        <v>44.014285714285712</v>
      </c>
      <c r="E33" s="5">
        <f>IF(B33="","",SUMIF(TeilnehmerAusgaben!$B$7:$B$51,TeilnehmerBezahlen!B33,TeilnehmerAusgaben!$C$7:$C$51))</f>
        <v>0</v>
      </c>
      <c r="F33" s="5" t="str">
        <f t="shared" si="0"/>
        <v/>
      </c>
    </row>
    <row r="34" spans="2:6" x14ac:dyDescent="0.25">
      <c r="B34" s="3" t="str">
        <f>IF(Teilnehmer!C35="","",Teilnehmer!C35)</f>
        <v>Samweis</v>
      </c>
      <c r="C34" s="4" t="str">
        <f>IF(Teilnehmer!S35="","",Teilnehmer!S35)</f>
        <v/>
      </c>
      <c r="D34" s="4">
        <f>IF(B34="","",(TeilnehmerAusgaben!$C$6+TeilnehmerAusgaben!$G$6)/COUNTA(Teilnehmer!$C$6:$C$51))</f>
        <v>44.014285714285712</v>
      </c>
      <c r="E34" s="5">
        <f>IF(B34="","",SUMIF(TeilnehmerAusgaben!$B$7:$B$51,TeilnehmerBezahlen!B34,TeilnehmerAusgaben!$C$7:$C$51))</f>
        <v>0</v>
      </c>
      <c r="F34" s="5" t="str">
        <f t="shared" si="0"/>
        <v/>
      </c>
    </row>
    <row r="35" spans="2:6" x14ac:dyDescent="0.25">
      <c r="B35" s="3" t="str">
        <f>IF(Teilnehmer!C36="","",Teilnehmer!C36)</f>
        <v>sankt.klaus</v>
      </c>
      <c r="C35" s="4" t="str">
        <f>IF(Teilnehmer!S36="","",Teilnehmer!S36)</f>
        <v/>
      </c>
      <c r="D35" s="4">
        <f>IF(B35="","",(TeilnehmerAusgaben!$C$6+TeilnehmerAusgaben!$G$6)/COUNTA(Teilnehmer!$C$6:$C$51))</f>
        <v>44.014285714285712</v>
      </c>
      <c r="E35" s="5">
        <f>IF(B35="","",SUMIF(TeilnehmerAusgaben!$B$7:$B$51,TeilnehmerBezahlen!B35,TeilnehmerAusgaben!$C$7:$C$51))</f>
        <v>0</v>
      </c>
      <c r="F35" s="5" t="str">
        <f t="shared" si="0"/>
        <v/>
      </c>
    </row>
    <row r="36" spans="2:6" x14ac:dyDescent="0.25">
      <c r="B36" s="3" t="str">
        <f>IF(Teilnehmer!C37="","",Teilnehmer!C37)</f>
        <v>Sarafin</v>
      </c>
      <c r="C36" s="4" t="str">
        <f>IF(Teilnehmer!S37="","",Teilnehmer!S37)</f>
        <v/>
      </c>
      <c r="D36" s="4">
        <f>IF(B36="","",(TeilnehmerAusgaben!$C$6+TeilnehmerAusgaben!$G$6)/COUNTA(Teilnehmer!$C$6:$C$51))</f>
        <v>44.014285714285712</v>
      </c>
      <c r="E36" s="5">
        <f>IF(B36="","",SUMIF(TeilnehmerAusgaben!$B$7:$B$51,TeilnehmerBezahlen!B36,TeilnehmerAusgaben!$C$7:$C$51))</f>
        <v>0</v>
      </c>
      <c r="F36" s="5" t="str">
        <f t="shared" si="0"/>
        <v/>
      </c>
    </row>
    <row r="37" spans="2:6" x14ac:dyDescent="0.25">
      <c r="B37" s="3" t="str">
        <f>IF(Teilnehmer!C38="","",Teilnehmer!C38)</f>
        <v>Skyvaheri</v>
      </c>
      <c r="C37" s="4" t="str">
        <f>IF(Teilnehmer!S38="","",Teilnehmer!S38)</f>
        <v/>
      </c>
      <c r="D37" s="4">
        <f>IF(B37="","",(TeilnehmerAusgaben!$C$6+TeilnehmerAusgaben!$G$6)/COUNTA(Teilnehmer!$C$6:$C$51))</f>
        <v>44.014285714285712</v>
      </c>
      <c r="E37" s="5">
        <f>IF(B37="","",SUMIF(TeilnehmerAusgaben!$B$7:$B$51,TeilnehmerBezahlen!B37,TeilnehmerAusgaben!$C$7:$C$51))</f>
        <v>0</v>
      </c>
      <c r="F37" s="5" t="str">
        <f t="shared" si="0"/>
        <v/>
      </c>
    </row>
    <row r="38" spans="2:6" x14ac:dyDescent="0.25">
      <c r="B38" s="3" t="str">
        <f>IF(Teilnehmer!C39="","",Teilnehmer!C39)</f>
        <v>Suilujian</v>
      </c>
      <c r="C38" s="4" t="str">
        <f>IF(Teilnehmer!S39="","",Teilnehmer!S39)</f>
        <v/>
      </c>
      <c r="D38" s="4">
        <f>IF(B38="","",(TeilnehmerAusgaben!$C$6+TeilnehmerAusgaben!$G$6)/COUNTA(Teilnehmer!$C$6:$C$51))</f>
        <v>44.014285714285712</v>
      </c>
      <c r="E38" s="5">
        <f>IF(B38="","",SUMIF(TeilnehmerAusgaben!$B$7:$B$51,TeilnehmerBezahlen!B38,TeilnehmerAusgaben!$C$7:$C$51))</f>
        <v>0</v>
      </c>
      <c r="F38" s="5" t="str">
        <f t="shared" si="0"/>
        <v/>
      </c>
    </row>
    <row r="39" spans="2:6" x14ac:dyDescent="0.25">
      <c r="B39" s="3" t="str">
        <f>IF(Teilnehmer!C40="","",Teilnehmer!C40)</f>
        <v>Tiger</v>
      </c>
      <c r="C39" s="4" t="str">
        <f>IF(Teilnehmer!S40="","",Teilnehmer!S40)</f>
        <v/>
      </c>
      <c r="D39" s="4">
        <f>IF(B39="","",(TeilnehmerAusgaben!$C$6+TeilnehmerAusgaben!$G$6)/COUNTA(Teilnehmer!$C$6:$C$51))</f>
        <v>44.014285714285712</v>
      </c>
      <c r="E39" s="5">
        <f>IF(B39="","",SUMIF(TeilnehmerAusgaben!$B$7:$B$51,TeilnehmerBezahlen!B39,TeilnehmerAusgaben!$C$7:$C$51))</f>
        <v>0</v>
      </c>
      <c r="F39" s="5" t="str">
        <f t="shared" si="0"/>
        <v/>
      </c>
    </row>
    <row r="40" spans="2:6" x14ac:dyDescent="0.25">
      <c r="B40" s="3" t="str">
        <f>IF(Teilnehmer!C41="","",Teilnehmer!C41)</f>
        <v/>
      </c>
      <c r="C40" s="4" t="str">
        <f>IF(Teilnehmer!S41="","",Teilnehmer!S41)</f>
        <v/>
      </c>
      <c r="D40" s="4" t="str">
        <f>IF(B40="","",(TeilnehmerAusgaben!$C$6+TeilnehmerAusgaben!$G$6)/COUNTA(Teilnehmer!$C$6:$C$51))</f>
        <v/>
      </c>
      <c r="E40" s="5" t="str">
        <f>IF(B40="","",SUMIF(TeilnehmerAusgaben!$B$7:$B$51,TeilnehmerBezahlen!B40,TeilnehmerAusgaben!$C$7:$C$51))</f>
        <v/>
      </c>
      <c r="F40" s="5" t="str">
        <f t="shared" si="0"/>
        <v/>
      </c>
    </row>
    <row r="41" spans="2:6" x14ac:dyDescent="0.25">
      <c r="B41" s="3" t="str">
        <f>IF(Teilnehmer!C42="","",Teilnehmer!C42)</f>
        <v/>
      </c>
      <c r="C41" s="4" t="str">
        <f>IF(Teilnehmer!S42="","",Teilnehmer!S42)</f>
        <v/>
      </c>
      <c r="D41" s="4" t="str">
        <f>IF(B41="","",(TeilnehmerAusgaben!$C$6+TeilnehmerAusgaben!$G$6)/COUNTA(Teilnehmer!$C$6:$C$51))</f>
        <v/>
      </c>
      <c r="E41" s="5" t="str">
        <f>IF(B41="","",SUMIF(TeilnehmerAusgaben!$B$7:$B$51,TeilnehmerBezahlen!B41,TeilnehmerAusgaben!$C$7:$C$51))</f>
        <v/>
      </c>
      <c r="F41" s="5" t="str">
        <f t="shared" si="0"/>
        <v/>
      </c>
    </row>
    <row r="42" spans="2:6" x14ac:dyDescent="0.25">
      <c r="B42" s="3" t="str">
        <f>IF(Teilnehmer!C43="","",Teilnehmer!C43)</f>
        <v/>
      </c>
      <c r="C42" s="4" t="str">
        <f>IF(Teilnehmer!S43="","",Teilnehmer!S43)</f>
        <v/>
      </c>
      <c r="D42" s="4" t="str">
        <f>IF(B42="","",(TeilnehmerAusgaben!$C$6+TeilnehmerAusgaben!$G$6)/COUNTA(Teilnehmer!$C$6:$C$51))</f>
        <v/>
      </c>
      <c r="E42" s="5" t="str">
        <f>IF(B42="","",SUMIF(TeilnehmerAusgaben!$B$7:$B$51,TeilnehmerBezahlen!B42,TeilnehmerAusgaben!$C$7:$C$51))</f>
        <v/>
      </c>
      <c r="F42" s="5" t="str">
        <f t="shared" si="0"/>
        <v/>
      </c>
    </row>
    <row r="43" spans="2:6" x14ac:dyDescent="0.25">
      <c r="B43" s="3" t="str">
        <f>IF(Teilnehmer!C44="","",Teilnehmer!C44)</f>
        <v/>
      </c>
      <c r="C43" s="4" t="str">
        <f>IF(Teilnehmer!S44="","",Teilnehmer!S44)</f>
        <v/>
      </c>
      <c r="D43" s="4" t="str">
        <f>IF(B43="","",(TeilnehmerAusgaben!$C$6+TeilnehmerAusgaben!$G$6)/COUNTA(Teilnehmer!$C$6:$C$51))</f>
        <v/>
      </c>
      <c r="E43" s="5" t="str">
        <f>IF(B43="","",SUMIF(TeilnehmerAusgaben!$B$7:$B$51,TeilnehmerBezahlen!B43,TeilnehmerAusgaben!$C$7:$C$51))</f>
        <v/>
      </c>
      <c r="F43" s="5" t="str">
        <f t="shared" si="0"/>
        <v/>
      </c>
    </row>
    <row r="44" spans="2:6" x14ac:dyDescent="0.25">
      <c r="B44" s="3" t="str">
        <f>IF(Teilnehmer!C45="","",Teilnehmer!C45)</f>
        <v/>
      </c>
      <c r="C44" s="4" t="str">
        <f>IF(Teilnehmer!S45="","",Teilnehmer!S45)</f>
        <v/>
      </c>
      <c r="D44" s="4" t="str">
        <f>IF(B44="","",(TeilnehmerAusgaben!$C$6+TeilnehmerAusgaben!$G$6)/COUNTA(Teilnehmer!$C$6:$C$51))</f>
        <v/>
      </c>
      <c r="E44" s="5" t="str">
        <f>IF(B44="","",SUMIF(TeilnehmerAusgaben!$B$7:$B$51,TeilnehmerBezahlen!B44,TeilnehmerAusgaben!$C$7:$C$51))</f>
        <v/>
      </c>
      <c r="F44" s="5" t="str">
        <f t="shared" si="0"/>
        <v/>
      </c>
    </row>
    <row r="45" spans="2:6" x14ac:dyDescent="0.25">
      <c r="B45" s="3" t="str">
        <f>IF(Teilnehmer!C46="","",Teilnehmer!C46)</f>
        <v/>
      </c>
      <c r="C45" s="4" t="str">
        <f>IF(Teilnehmer!S46="","",Teilnehmer!S46)</f>
        <v/>
      </c>
      <c r="D45" s="4" t="str">
        <f>IF(B45="","",(TeilnehmerAusgaben!$C$6+TeilnehmerAusgaben!$G$6)/COUNTA(Teilnehmer!$C$6:$C$51))</f>
        <v/>
      </c>
      <c r="E45" s="5" t="str">
        <f>IF(B45="","",SUMIF(TeilnehmerAusgaben!$B$7:$B$51,TeilnehmerBezahlen!B45,TeilnehmerAusgaben!$C$7:$C$51))</f>
        <v/>
      </c>
      <c r="F45" s="5" t="str">
        <f t="shared" si="0"/>
        <v/>
      </c>
    </row>
    <row r="46" spans="2:6" x14ac:dyDescent="0.25">
      <c r="B46" s="3" t="str">
        <f>IF(Teilnehmer!C47="","",Teilnehmer!C47)</f>
        <v/>
      </c>
      <c r="C46" s="4" t="str">
        <f>IF(Teilnehmer!S47="","",Teilnehmer!S47)</f>
        <v/>
      </c>
      <c r="D46" s="4" t="str">
        <f>IF(B46="","",(TeilnehmerAusgaben!$C$6+TeilnehmerAusgaben!$G$6)/COUNTA(Teilnehmer!$C$6:$C$51))</f>
        <v/>
      </c>
      <c r="E46" s="5" t="str">
        <f>IF(B46="","",SUMIF(TeilnehmerAusgaben!$B$7:$B$51,TeilnehmerBezahlen!B46,TeilnehmerAusgaben!$C$7:$C$51))</f>
        <v/>
      </c>
      <c r="F46" s="5" t="str">
        <f t="shared" si="0"/>
        <v/>
      </c>
    </row>
    <row r="47" spans="2:6" x14ac:dyDescent="0.25">
      <c r="B47" s="3" t="str">
        <f>IF(Teilnehmer!C48="","",Teilnehmer!C48)</f>
        <v/>
      </c>
      <c r="C47" s="4" t="str">
        <f>IF(Teilnehmer!S48="","",Teilnehmer!S48)</f>
        <v/>
      </c>
      <c r="D47" s="4" t="str">
        <f>IF(B47="","",(TeilnehmerAusgaben!$C$6+TeilnehmerAusgaben!$G$6)/COUNTA(Teilnehmer!$C$6:$C$51))</f>
        <v/>
      </c>
      <c r="E47" s="5" t="str">
        <f>IF(B47="","",SUMIF(TeilnehmerAusgaben!$B$7:$B$51,TeilnehmerBezahlen!B47,TeilnehmerAusgaben!$C$7:$C$51))</f>
        <v/>
      </c>
      <c r="F47" s="5" t="str">
        <f t="shared" si="0"/>
        <v/>
      </c>
    </row>
    <row r="48" spans="2:6" x14ac:dyDescent="0.25">
      <c r="B48" s="3" t="str">
        <f>IF(Teilnehmer!C49="","",Teilnehmer!C49)</f>
        <v/>
      </c>
      <c r="C48" s="4" t="str">
        <f>IF(Teilnehmer!S49="","",Teilnehmer!S49)</f>
        <v/>
      </c>
      <c r="D48" s="4" t="str">
        <f>IF(B48="","",(TeilnehmerAusgaben!$C$6+TeilnehmerAusgaben!$G$6)/COUNTA(Teilnehmer!$C$6:$C$51))</f>
        <v/>
      </c>
      <c r="E48" s="5" t="str">
        <f>IF(B48="","",SUMIF(TeilnehmerAusgaben!$B$7:$B$51,TeilnehmerBezahlen!B48,TeilnehmerAusgaben!$C$7:$C$51))</f>
        <v/>
      </c>
      <c r="F48" s="5" t="str">
        <f t="shared" si="0"/>
        <v/>
      </c>
    </row>
    <row r="49" spans="2:6" x14ac:dyDescent="0.25">
      <c r="B49" s="3" t="str">
        <f>IF(Teilnehmer!C50="","",Teilnehmer!C50)</f>
        <v/>
      </c>
      <c r="C49" s="4" t="str">
        <f>IF(Teilnehmer!S50="","",Teilnehmer!S50)</f>
        <v/>
      </c>
      <c r="D49" s="4" t="str">
        <f>IF(B49="","",(TeilnehmerAusgaben!$C$6+TeilnehmerAusgaben!$G$6)/COUNTA(Teilnehmer!$C$6:$C$51))</f>
        <v/>
      </c>
      <c r="E49" s="5" t="str">
        <f>IF(B49="","",SUMIF(TeilnehmerAusgaben!$B$7:$B$51,TeilnehmerBezahlen!B49,TeilnehmerAusgaben!$C$7:$C$51))</f>
        <v/>
      </c>
      <c r="F49" s="5" t="str">
        <f t="shared" si="0"/>
        <v/>
      </c>
    </row>
    <row r="50" spans="2:6" x14ac:dyDescent="0.25">
      <c r="B50" s="3" t="str">
        <f>IF(Teilnehmer!C51="","",Teilnehmer!C51)</f>
        <v/>
      </c>
      <c r="C50" s="4" t="str">
        <f>IF(Teilnehmer!S51="","",Teilnehmer!S51)</f>
        <v/>
      </c>
      <c r="D50" s="4" t="str">
        <f>IF(B50="","",(TeilnehmerAusgaben!$C$6+TeilnehmerAusgaben!$G$6)/COUNTA(Teilnehmer!$C$6:$C$51))</f>
        <v/>
      </c>
      <c r="E50" s="5" t="str">
        <f>IF(B50="","",SUMIF(TeilnehmerAusgaben!$B$7:$B$51,TeilnehmerBezahlen!B50,TeilnehmerAusgaben!$C$7:$C$51))</f>
        <v/>
      </c>
      <c r="F50" s="5" t="str">
        <f t="shared" si="0"/>
        <v/>
      </c>
    </row>
  </sheetData>
  <conditionalFormatting sqref="B5">
    <cfRule type="containsText" dxfId="17" priority="1" operator="containsText" text="&quot;&quot;">
      <formula>NOT(ISERROR(SEARCH("""""",B5)))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D530-FFAE-4C5C-B46F-4C47E48FD651}">
  <sheetPr>
    <tabColor rgb="FFF5EFE2"/>
  </sheetPr>
  <dimension ref="B2:S51"/>
  <sheetViews>
    <sheetView zoomScale="90" zoomScaleNormal="90" workbookViewId="0"/>
  </sheetViews>
  <sheetFormatPr baseColWidth="10" defaultRowHeight="15" x14ac:dyDescent="0.25"/>
  <cols>
    <col min="1" max="2" width="11.42578125" style="7"/>
    <col min="3" max="3" width="21.42578125" style="7" customWidth="1"/>
    <col min="4" max="16384" width="11.42578125" style="7"/>
  </cols>
  <sheetData>
    <row r="2" spans="2:19" ht="18.75" x14ac:dyDescent="0.3">
      <c r="B2" s="8" t="s">
        <v>47</v>
      </c>
    </row>
    <row r="4" spans="2:19" x14ac:dyDescent="0.25">
      <c r="B4" s="13" t="s">
        <v>5</v>
      </c>
      <c r="C4" s="13" t="s">
        <v>4</v>
      </c>
      <c r="D4" s="1" t="s">
        <v>64</v>
      </c>
      <c r="E4" s="1" t="s">
        <v>65</v>
      </c>
      <c r="F4" s="1" t="s">
        <v>66</v>
      </c>
      <c r="G4" s="1" t="s">
        <v>67</v>
      </c>
      <c r="H4" s="1" t="s">
        <v>49</v>
      </c>
      <c r="I4" s="1" t="s">
        <v>50</v>
      </c>
      <c r="J4" s="1" t="s">
        <v>51</v>
      </c>
      <c r="K4" s="1" t="s">
        <v>52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3" t="s">
        <v>60</v>
      </c>
    </row>
    <row r="5" spans="2:19" x14ac:dyDescent="0.25">
      <c r="B5" s="14"/>
      <c r="C5" s="14"/>
      <c r="D5" s="15">
        <v>0.5</v>
      </c>
      <c r="E5" s="15">
        <v>0.5</v>
      </c>
      <c r="F5" s="15">
        <v>0.5</v>
      </c>
      <c r="G5" s="15">
        <v>0.5</v>
      </c>
      <c r="H5" s="15">
        <v>0.5</v>
      </c>
      <c r="I5" s="15">
        <v>0.5</v>
      </c>
      <c r="J5" s="15">
        <v>0.5</v>
      </c>
      <c r="K5" s="15">
        <v>0.5</v>
      </c>
      <c r="L5" s="15">
        <v>0.5</v>
      </c>
      <c r="M5" s="15">
        <v>0.5</v>
      </c>
      <c r="N5" s="15">
        <v>0.5</v>
      </c>
      <c r="O5" s="15">
        <v>0.5</v>
      </c>
      <c r="P5" s="15">
        <v>0.5</v>
      </c>
      <c r="Q5" s="15">
        <v>0.5</v>
      </c>
      <c r="R5" s="15">
        <v>0.5</v>
      </c>
      <c r="S5" s="14"/>
    </row>
    <row r="6" spans="2:19" x14ac:dyDescent="0.25">
      <c r="B6" s="3">
        <v>1</v>
      </c>
      <c r="C6" s="3" t="s">
        <v>6</v>
      </c>
      <c r="D6" s="3">
        <v>2</v>
      </c>
      <c r="E6" s="3">
        <v>4</v>
      </c>
      <c r="F6" s="3">
        <v>1</v>
      </c>
      <c r="G6" s="3">
        <v>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>
        <f>IF(D6+E6+F6+G6+H6+I6+J6+K6+L6+M6+N6+O6+P6+Q6+R6=0,"",D6*$D$5+E6*$E$5+F6*$F$5+G6*$G$5+H6*$H$5+I6*$I$5+J6*$J$5+K6*$K$5+L6*$L$5+M6*$M$5+N6*$N$5+O6*$O$5+P6*$P$5+Q6*$Q$5+R6*$R$5)</f>
        <v>10</v>
      </c>
    </row>
    <row r="7" spans="2:19" x14ac:dyDescent="0.25">
      <c r="B7" s="3">
        <v>2</v>
      </c>
      <c r="C7" s="3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 t="str">
        <f t="shared" ref="S7:S51" si="0">IF(D7+E7+F7+G7+H7+I7+J7+K7+L7+M7+N7+O7+P7+Q7+R7=0,"",D7*$D$5+E7*$E$5+F7*$F$5+G7*$G$5+H7*$H$5+I7*$I$5+J7*$J$5+K7*$K$5+L7*$L$5+M7*$M$5+N7*$N$5+O7*$O$5+P7*$P$5+Q7*$Q$5+R7*$R$5)</f>
        <v/>
      </c>
    </row>
    <row r="8" spans="2:19" x14ac:dyDescent="0.25">
      <c r="B8" s="3">
        <v>3</v>
      </c>
      <c r="C8" s="3" t="s">
        <v>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tr">
        <f t="shared" si="0"/>
        <v/>
      </c>
    </row>
    <row r="9" spans="2:19" x14ac:dyDescent="0.25">
      <c r="B9" s="3">
        <v>4</v>
      </c>
      <c r="C9" s="3" t="s">
        <v>15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 t="str">
        <f t="shared" si="0"/>
        <v/>
      </c>
    </row>
    <row r="10" spans="2:19" x14ac:dyDescent="0.25">
      <c r="B10" s="3">
        <v>5</v>
      </c>
      <c r="C10" s="3" t="s">
        <v>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 t="str">
        <f t="shared" si="0"/>
        <v/>
      </c>
    </row>
    <row r="11" spans="2:19" x14ac:dyDescent="0.25">
      <c r="B11" s="3">
        <v>6</v>
      </c>
      <c r="C11" s="3" t="s">
        <v>17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 t="str">
        <f t="shared" si="0"/>
        <v/>
      </c>
    </row>
    <row r="12" spans="2:19" x14ac:dyDescent="0.25">
      <c r="B12" s="3">
        <v>7</v>
      </c>
      <c r="C12" s="3" t="s">
        <v>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 t="str">
        <f t="shared" si="0"/>
        <v/>
      </c>
    </row>
    <row r="13" spans="2:19" x14ac:dyDescent="0.25">
      <c r="B13" s="3">
        <v>8</v>
      </c>
      <c r="C13" s="3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 t="str">
        <f t="shared" si="0"/>
        <v/>
      </c>
    </row>
    <row r="14" spans="2:19" x14ac:dyDescent="0.25">
      <c r="B14" s="3">
        <v>9</v>
      </c>
      <c r="C14" s="3" t="s">
        <v>19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 t="str">
        <f t="shared" si="0"/>
        <v/>
      </c>
    </row>
    <row r="15" spans="2:19" x14ac:dyDescent="0.25">
      <c r="B15" s="3">
        <v>10</v>
      </c>
      <c r="C15" s="3" t="s">
        <v>20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 t="str">
        <f t="shared" si="0"/>
        <v/>
      </c>
    </row>
    <row r="16" spans="2:19" x14ac:dyDescent="0.25">
      <c r="B16" s="3">
        <v>11</v>
      </c>
      <c r="C16" s="3" t="s">
        <v>21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 t="str">
        <f t="shared" si="0"/>
        <v/>
      </c>
    </row>
    <row r="17" spans="2:19" x14ac:dyDescent="0.25">
      <c r="B17" s="3">
        <v>12</v>
      </c>
      <c r="C17" s="3" t="s">
        <v>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 t="str">
        <f t="shared" si="0"/>
        <v/>
      </c>
    </row>
    <row r="18" spans="2:19" x14ac:dyDescent="0.25">
      <c r="B18" s="3">
        <v>13</v>
      </c>
      <c r="C18" s="3" t="s">
        <v>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 t="str">
        <f t="shared" si="0"/>
        <v/>
      </c>
    </row>
    <row r="19" spans="2:19" x14ac:dyDescent="0.25">
      <c r="B19" s="3">
        <v>14</v>
      </c>
      <c r="C19" s="3" t="s">
        <v>23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 t="str">
        <f t="shared" si="0"/>
        <v/>
      </c>
    </row>
    <row r="20" spans="2:19" x14ac:dyDescent="0.25">
      <c r="B20" s="3">
        <v>15</v>
      </c>
      <c r="C20" s="3" t="s">
        <v>24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 t="str">
        <f t="shared" si="0"/>
        <v/>
      </c>
    </row>
    <row r="21" spans="2:19" x14ac:dyDescent="0.25">
      <c r="B21" s="3">
        <v>16</v>
      </c>
      <c r="C21" s="3" t="s">
        <v>25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 t="str">
        <f t="shared" si="0"/>
        <v/>
      </c>
    </row>
    <row r="22" spans="2:19" x14ac:dyDescent="0.25">
      <c r="B22" s="3">
        <v>17</v>
      </c>
      <c r="C22" s="3" t="s">
        <v>26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 t="str">
        <f t="shared" si="0"/>
        <v/>
      </c>
    </row>
    <row r="23" spans="2:19" x14ac:dyDescent="0.25">
      <c r="B23" s="3">
        <v>18</v>
      </c>
      <c r="C23" s="3" t="s">
        <v>27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 t="str">
        <f t="shared" si="0"/>
        <v/>
      </c>
    </row>
    <row r="24" spans="2:19" x14ac:dyDescent="0.25">
      <c r="B24" s="3">
        <v>19</v>
      </c>
      <c r="C24" s="3" t="s">
        <v>28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 t="str">
        <f t="shared" si="0"/>
        <v/>
      </c>
    </row>
    <row r="25" spans="2:19" x14ac:dyDescent="0.25">
      <c r="B25" s="3">
        <v>20</v>
      </c>
      <c r="C25" s="3" t="s">
        <v>29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 t="str">
        <f t="shared" si="0"/>
        <v/>
      </c>
    </row>
    <row r="26" spans="2:19" x14ac:dyDescent="0.25">
      <c r="B26" s="3">
        <v>21</v>
      </c>
      <c r="C26" s="3" t="s">
        <v>30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 t="str">
        <f t="shared" si="0"/>
        <v/>
      </c>
    </row>
    <row r="27" spans="2:19" x14ac:dyDescent="0.25">
      <c r="B27" s="3">
        <v>22</v>
      </c>
      <c r="C27" s="3" t="s">
        <v>31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 t="str">
        <f t="shared" si="0"/>
        <v/>
      </c>
    </row>
    <row r="28" spans="2:19" x14ac:dyDescent="0.25">
      <c r="B28" s="3">
        <v>23</v>
      </c>
      <c r="C28" s="3" t="s">
        <v>32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 t="str">
        <f t="shared" si="0"/>
        <v/>
      </c>
    </row>
    <row r="29" spans="2:19" x14ac:dyDescent="0.25">
      <c r="B29" s="3">
        <v>24</v>
      </c>
      <c r="C29" s="3" t="s">
        <v>33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 t="str">
        <f t="shared" si="0"/>
        <v/>
      </c>
    </row>
    <row r="30" spans="2:19" x14ac:dyDescent="0.25">
      <c r="B30" s="3">
        <v>25</v>
      </c>
      <c r="C30" s="3" t="s">
        <v>34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 t="str">
        <f t="shared" si="0"/>
        <v/>
      </c>
    </row>
    <row r="31" spans="2:19" x14ac:dyDescent="0.25">
      <c r="B31" s="3">
        <v>26</v>
      </c>
      <c r="C31" s="3" t="s">
        <v>35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 t="str">
        <f t="shared" si="0"/>
        <v/>
      </c>
    </row>
    <row r="32" spans="2:19" x14ac:dyDescent="0.25">
      <c r="B32" s="3">
        <v>27</v>
      </c>
      <c r="C32" s="3" t="s">
        <v>36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 t="str">
        <f t="shared" si="0"/>
        <v/>
      </c>
    </row>
    <row r="33" spans="2:19" x14ac:dyDescent="0.25">
      <c r="B33" s="3">
        <v>28</v>
      </c>
      <c r="C33" s="3" t="s"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 t="str">
        <f t="shared" si="0"/>
        <v/>
      </c>
    </row>
    <row r="34" spans="2:19" x14ac:dyDescent="0.25">
      <c r="B34" s="3">
        <v>29</v>
      </c>
      <c r="C34" s="3" t="s">
        <v>37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 t="str">
        <f t="shared" si="0"/>
        <v/>
      </c>
    </row>
    <row r="35" spans="2:19" x14ac:dyDescent="0.25">
      <c r="B35" s="3">
        <v>30</v>
      </c>
      <c r="C35" s="3" t="s">
        <v>11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 t="str">
        <f t="shared" si="0"/>
        <v/>
      </c>
    </row>
    <row r="36" spans="2:19" x14ac:dyDescent="0.25">
      <c r="B36" s="3">
        <v>31</v>
      </c>
      <c r="C36" s="3" t="s">
        <v>12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 t="str">
        <f t="shared" si="0"/>
        <v/>
      </c>
    </row>
    <row r="37" spans="2:19" x14ac:dyDescent="0.25">
      <c r="B37" s="3">
        <v>32</v>
      </c>
      <c r="C37" s="3" t="s">
        <v>38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 t="str">
        <f t="shared" si="0"/>
        <v/>
      </c>
    </row>
    <row r="38" spans="2:19" x14ac:dyDescent="0.25">
      <c r="B38" s="3">
        <v>33</v>
      </c>
      <c r="C38" s="3" t="s">
        <v>39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 t="str">
        <f t="shared" si="0"/>
        <v/>
      </c>
    </row>
    <row r="39" spans="2:19" x14ac:dyDescent="0.25">
      <c r="B39" s="3">
        <v>34</v>
      </c>
      <c r="C39" s="3" t="s">
        <v>13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 t="str">
        <f t="shared" si="0"/>
        <v/>
      </c>
    </row>
    <row r="40" spans="2:19" x14ac:dyDescent="0.25">
      <c r="B40" s="3">
        <v>35</v>
      </c>
      <c r="C40" s="3" t="s">
        <v>40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 t="str">
        <f t="shared" si="0"/>
        <v/>
      </c>
    </row>
    <row r="41" spans="2:19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 t="str">
        <f t="shared" si="0"/>
        <v/>
      </c>
    </row>
    <row r="42" spans="2:19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 t="str">
        <f t="shared" si="0"/>
        <v/>
      </c>
    </row>
    <row r="43" spans="2:19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 t="str">
        <f t="shared" si="0"/>
        <v/>
      </c>
    </row>
    <row r="44" spans="2:19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 t="str">
        <f t="shared" si="0"/>
        <v/>
      </c>
    </row>
    <row r="45" spans="2:19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 t="str">
        <f t="shared" si="0"/>
        <v/>
      </c>
    </row>
    <row r="46" spans="2:19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 t="str">
        <f t="shared" si="0"/>
        <v/>
      </c>
    </row>
    <row r="47" spans="2:19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 t="str">
        <f t="shared" si="0"/>
        <v/>
      </c>
    </row>
    <row r="48" spans="2:19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 t="str">
        <f t="shared" si="0"/>
        <v/>
      </c>
    </row>
    <row r="49" spans="2:19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 t="str">
        <f t="shared" si="0"/>
        <v/>
      </c>
    </row>
    <row r="50" spans="2:19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 t="str">
        <f t="shared" si="0"/>
        <v/>
      </c>
    </row>
    <row r="51" spans="2:19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 t="str">
        <f t="shared" si="0"/>
        <v/>
      </c>
    </row>
  </sheetData>
  <mergeCells count="3">
    <mergeCell ref="B4:B5"/>
    <mergeCell ref="C4:C5"/>
    <mergeCell ref="S4:S5"/>
  </mergeCells>
  <conditionalFormatting sqref="B6">
    <cfRule type="containsText" dxfId="16" priority="17" operator="containsText" text="&quot;&quot;">
      <formula>NOT(ISERROR(SEARCH("""""",B6)))</formula>
    </cfRule>
  </conditionalFormatting>
  <conditionalFormatting sqref="S6:S51">
    <cfRule type="containsText" dxfId="15" priority="1" operator="containsText" text="&quot;&quot;">
      <formula>NOT(ISERROR(SEARCH("""""",S6)))</formula>
    </cfRule>
  </conditionalFormatting>
  <conditionalFormatting sqref="D6">
    <cfRule type="containsText" dxfId="14" priority="16" operator="containsText" text="&quot;&quot;">
      <formula>NOT(ISERROR(SEARCH("""""",D6)))</formula>
    </cfRule>
  </conditionalFormatting>
  <conditionalFormatting sqref="E6">
    <cfRule type="containsText" dxfId="13" priority="15" operator="containsText" text="&quot;&quot;">
      <formula>NOT(ISERROR(SEARCH("""""",E6)))</formula>
    </cfRule>
  </conditionalFormatting>
  <conditionalFormatting sqref="F6">
    <cfRule type="containsText" dxfId="12" priority="14" operator="containsText" text="&quot;&quot;">
      <formula>NOT(ISERROR(SEARCH("""""",F6)))</formula>
    </cfRule>
  </conditionalFormatting>
  <conditionalFormatting sqref="G6">
    <cfRule type="containsText" dxfId="11" priority="13" operator="containsText" text="&quot;&quot;">
      <formula>NOT(ISERROR(SEARCH("""""",G6)))</formula>
    </cfRule>
  </conditionalFormatting>
  <conditionalFormatting sqref="H6">
    <cfRule type="containsText" dxfId="10" priority="12" operator="containsText" text="&quot;&quot;">
      <formula>NOT(ISERROR(SEARCH("""""",H6)))</formula>
    </cfRule>
  </conditionalFormatting>
  <conditionalFormatting sqref="I6">
    <cfRule type="containsText" dxfId="9" priority="11" operator="containsText" text="&quot;&quot;">
      <formula>NOT(ISERROR(SEARCH("""""",I6)))</formula>
    </cfRule>
  </conditionalFormatting>
  <conditionalFormatting sqref="J6">
    <cfRule type="containsText" dxfId="8" priority="10" operator="containsText" text="&quot;&quot;">
      <formula>NOT(ISERROR(SEARCH("""""",J6)))</formula>
    </cfRule>
  </conditionalFormatting>
  <conditionalFormatting sqref="K6">
    <cfRule type="containsText" dxfId="7" priority="9" operator="containsText" text="&quot;&quot;">
      <formula>NOT(ISERROR(SEARCH("""""",K6)))</formula>
    </cfRule>
  </conditionalFormatting>
  <conditionalFormatting sqref="L6">
    <cfRule type="containsText" dxfId="6" priority="8" operator="containsText" text="&quot;&quot;">
      <formula>NOT(ISERROR(SEARCH("""""",L6)))</formula>
    </cfRule>
  </conditionalFormatting>
  <conditionalFormatting sqref="M6">
    <cfRule type="containsText" dxfId="5" priority="7" operator="containsText" text="&quot;&quot;">
      <formula>NOT(ISERROR(SEARCH("""""",M6)))</formula>
    </cfRule>
  </conditionalFormatting>
  <conditionalFormatting sqref="N6">
    <cfRule type="containsText" dxfId="4" priority="6" operator="containsText" text="&quot;&quot;">
      <formula>NOT(ISERROR(SEARCH("""""",N6)))</formula>
    </cfRule>
  </conditionalFormatting>
  <conditionalFormatting sqref="O6">
    <cfRule type="containsText" dxfId="3" priority="5" operator="containsText" text="&quot;&quot;">
      <formula>NOT(ISERROR(SEARCH("""""",O6)))</formula>
    </cfRule>
  </conditionalFormatting>
  <conditionalFormatting sqref="P6">
    <cfRule type="containsText" dxfId="2" priority="4" operator="containsText" text="&quot;&quot;">
      <formula>NOT(ISERROR(SEARCH("""""",P6)))</formula>
    </cfRule>
  </conditionalFormatting>
  <conditionalFormatting sqref="Q6">
    <cfRule type="containsText" dxfId="1" priority="3" operator="containsText" text="&quot;&quot;">
      <formula>NOT(ISERROR(SEARCH("""""",Q6)))</formula>
    </cfRule>
  </conditionalFormatting>
  <conditionalFormatting sqref="R6">
    <cfRule type="containsText" dxfId="0" priority="2" operator="containsText" text="&quot;&quot;">
      <formula>NOT(ISERROR(SEARCH("""""",R6)))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1E54-DD86-4FB2-817C-BBB089B90289}">
  <sheetPr>
    <tabColor rgb="FFE1C280"/>
  </sheetPr>
  <dimension ref="B1:H51"/>
  <sheetViews>
    <sheetView tabSelected="1" zoomScale="90" zoomScaleNormal="90" workbookViewId="0"/>
  </sheetViews>
  <sheetFormatPr baseColWidth="10" defaultRowHeight="15" x14ac:dyDescent="0.25"/>
  <cols>
    <col min="1" max="1" width="11.42578125" style="9"/>
    <col min="2" max="2" width="21.42578125" style="9" customWidth="1"/>
    <col min="3" max="3" width="14.28515625" style="9" customWidth="1"/>
    <col min="4" max="4" width="21.42578125" style="9" customWidth="1"/>
    <col min="5" max="5" width="11.42578125" style="9"/>
    <col min="6" max="6" width="21.42578125" style="9" customWidth="1"/>
    <col min="7" max="7" width="14.28515625" style="9" customWidth="1"/>
    <col min="8" max="8" width="21.42578125" style="9" customWidth="1"/>
    <col min="9" max="16384" width="11.42578125" style="9"/>
  </cols>
  <sheetData>
    <row r="1" spans="2:8" x14ac:dyDescent="0.25">
      <c r="B1" s="10"/>
      <c r="F1" s="10"/>
    </row>
    <row r="2" spans="2:8" ht="18.75" x14ac:dyDescent="0.3">
      <c r="B2" s="11" t="s">
        <v>48</v>
      </c>
      <c r="F2" s="11"/>
    </row>
    <row r="4" spans="2:8" x14ac:dyDescent="0.25">
      <c r="B4" s="12" t="s">
        <v>61</v>
      </c>
      <c r="C4" s="12"/>
      <c r="D4" s="12"/>
      <c r="F4" s="12" t="s">
        <v>62</v>
      </c>
      <c r="G4" s="12"/>
      <c r="H4" s="12"/>
    </row>
    <row r="5" spans="2:8" x14ac:dyDescent="0.25">
      <c r="B5" s="1" t="s">
        <v>0</v>
      </c>
      <c r="C5" s="1" t="s">
        <v>2</v>
      </c>
      <c r="D5" s="1" t="s">
        <v>41</v>
      </c>
      <c r="F5" s="1" t="s">
        <v>63</v>
      </c>
      <c r="G5" s="1" t="s">
        <v>2</v>
      </c>
      <c r="H5" s="1" t="s">
        <v>41</v>
      </c>
    </row>
    <row r="6" spans="2:8" x14ac:dyDescent="0.25">
      <c r="B6" s="17" t="s">
        <v>60</v>
      </c>
      <c r="C6" s="19">
        <f>SUM(C7:C51)</f>
        <v>40.5</v>
      </c>
      <c r="D6" s="16"/>
      <c r="F6" s="17" t="s">
        <v>60</v>
      </c>
      <c r="G6" s="18">
        <f>SUM(G7:G51)</f>
        <v>1500</v>
      </c>
      <c r="H6" s="16"/>
    </row>
    <row r="7" spans="2:8" x14ac:dyDescent="0.25">
      <c r="B7" s="3" t="s">
        <v>6</v>
      </c>
      <c r="C7" s="5">
        <v>10</v>
      </c>
      <c r="D7" s="3" t="s">
        <v>42</v>
      </c>
      <c r="F7" s="3" t="s">
        <v>62</v>
      </c>
      <c r="G7" s="5">
        <v>1500</v>
      </c>
      <c r="H7" s="3" t="s">
        <v>45</v>
      </c>
    </row>
    <row r="8" spans="2:8" x14ac:dyDescent="0.25">
      <c r="B8" s="3" t="s">
        <v>6</v>
      </c>
      <c r="C8" s="5">
        <v>25</v>
      </c>
      <c r="D8" s="3" t="s">
        <v>43</v>
      </c>
      <c r="F8" s="3"/>
      <c r="G8" s="5"/>
      <c r="H8" s="3"/>
    </row>
    <row r="9" spans="2:8" x14ac:dyDescent="0.25">
      <c r="B9" s="3" t="s">
        <v>6</v>
      </c>
      <c r="C9" s="5">
        <v>5.5</v>
      </c>
      <c r="D9" s="3" t="s">
        <v>44</v>
      </c>
      <c r="F9" s="3"/>
      <c r="G9" s="5"/>
      <c r="H9" s="3"/>
    </row>
    <row r="10" spans="2:8" x14ac:dyDescent="0.25">
      <c r="B10" s="3"/>
      <c r="C10" s="3"/>
      <c r="D10" s="3"/>
      <c r="F10" s="3"/>
      <c r="G10" s="3"/>
      <c r="H10" s="3"/>
    </row>
    <row r="11" spans="2:8" x14ac:dyDescent="0.25">
      <c r="B11" s="3"/>
      <c r="C11" s="3"/>
      <c r="D11" s="3"/>
      <c r="F11" s="3"/>
      <c r="G11" s="3"/>
      <c r="H11" s="3"/>
    </row>
    <row r="12" spans="2:8" x14ac:dyDescent="0.25">
      <c r="B12" s="3"/>
      <c r="C12" s="3"/>
      <c r="D12" s="3"/>
      <c r="F12" s="3"/>
      <c r="G12" s="3"/>
      <c r="H12" s="3"/>
    </row>
    <row r="13" spans="2:8" x14ac:dyDescent="0.25">
      <c r="B13" s="3"/>
      <c r="C13" s="3"/>
      <c r="D13" s="3"/>
      <c r="F13" s="3"/>
      <c r="G13" s="3"/>
      <c r="H13" s="3"/>
    </row>
    <row r="14" spans="2:8" x14ac:dyDescent="0.25">
      <c r="B14" s="3"/>
      <c r="C14" s="3"/>
      <c r="D14" s="3"/>
      <c r="F14" s="3"/>
      <c r="G14" s="3"/>
      <c r="H14" s="3"/>
    </row>
    <row r="15" spans="2:8" x14ac:dyDescent="0.25">
      <c r="B15" s="3"/>
      <c r="C15" s="3"/>
      <c r="D15" s="3"/>
      <c r="F15" s="3"/>
      <c r="G15" s="3"/>
      <c r="H15" s="3"/>
    </row>
    <row r="16" spans="2:8" x14ac:dyDescent="0.25">
      <c r="B16" s="3"/>
      <c r="C16" s="3"/>
      <c r="D16" s="3"/>
      <c r="F16" s="3"/>
      <c r="G16" s="3"/>
      <c r="H16" s="3"/>
    </row>
    <row r="17" spans="2:8" x14ac:dyDescent="0.25">
      <c r="B17" s="3"/>
      <c r="C17" s="3"/>
      <c r="D17" s="3"/>
      <c r="F17" s="3"/>
      <c r="G17" s="3"/>
      <c r="H17" s="3"/>
    </row>
    <row r="18" spans="2:8" x14ac:dyDescent="0.25">
      <c r="B18" s="3"/>
      <c r="C18" s="3"/>
      <c r="D18" s="3"/>
      <c r="F18" s="3"/>
      <c r="G18" s="3"/>
      <c r="H18" s="3"/>
    </row>
    <row r="19" spans="2:8" x14ac:dyDescent="0.25">
      <c r="B19" s="3"/>
      <c r="C19" s="3"/>
      <c r="D19" s="3"/>
      <c r="F19" s="3"/>
      <c r="G19" s="3"/>
      <c r="H19" s="3"/>
    </row>
    <row r="20" spans="2:8" x14ac:dyDescent="0.25">
      <c r="B20" s="3"/>
      <c r="C20" s="3"/>
      <c r="D20" s="3"/>
      <c r="F20" s="3"/>
      <c r="G20" s="3"/>
      <c r="H20" s="3"/>
    </row>
    <row r="21" spans="2:8" x14ac:dyDescent="0.25">
      <c r="B21" s="3"/>
      <c r="C21" s="3"/>
      <c r="D21" s="3"/>
      <c r="F21" s="3"/>
      <c r="G21" s="3"/>
      <c r="H21" s="3"/>
    </row>
    <row r="22" spans="2:8" x14ac:dyDescent="0.25">
      <c r="B22" s="3"/>
      <c r="C22" s="3"/>
      <c r="D22" s="3"/>
      <c r="F22" s="3"/>
      <c r="G22" s="3"/>
      <c r="H22" s="3"/>
    </row>
    <row r="23" spans="2:8" x14ac:dyDescent="0.25">
      <c r="B23" s="3"/>
      <c r="C23" s="3"/>
      <c r="D23" s="3"/>
      <c r="F23" s="3"/>
      <c r="G23" s="3"/>
      <c r="H23" s="3"/>
    </row>
    <row r="24" spans="2:8" x14ac:dyDescent="0.25">
      <c r="B24" s="3"/>
      <c r="C24" s="3"/>
      <c r="D24" s="3"/>
      <c r="F24" s="3"/>
      <c r="G24" s="3"/>
      <c r="H24" s="3"/>
    </row>
    <row r="25" spans="2:8" x14ac:dyDescent="0.25">
      <c r="B25" s="3"/>
      <c r="C25" s="3"/>
      <c r="D25" s="3"/>
      <c r="F25" s="3"/>
      <c r="G25" s="3"/>
      <c r="H25" s="3"/>
    </row>
    <row r="26" spans="2:8" x14ac:dyDescent="0.25">
      <c r="B26" s="3"/>
      <c r="C26" s="3"/>
      <c r="D26" s="3"/>
      <c r="F26" s="3"/>
      <c r="G26" s="3"/>
      <c r="H26" s="3"/>
    </row>
    <row r="27" spans="2:8" x14ac:dyDescent="0.25">
      <c r="B27" s="3"/>
      <c r="C27" s="3"/>
      <c r="D27" s="3"/>
      <c r="F27" s="3"/>
      <c r="G27" s="3"/>
      <c r="H27" s="3"/>
    </row>
    <row r="28" spans="2:8" x14ac:dyDescent="0.25">
      <c r="B28" s="3"/>
      <c r="C28" s="3"/>
      <c r="D28" s="3"/>
      <c r="F28" s="3"/>
      <c r="G28" s="3"/>
      <c r="H28" s="3"/>
    </row>
    <row r="29" spans="2:8" x14ac:dyDescent="0.25">
      <c r="B29" s="3"/>
      <c r="C29" s="3"/>
      <c r="D29" s="3"/>
      <c r="F29" s="3"/>
      <c r="G29" s="3"/>
      <c r="H29" s="3"/>
    </row>
    <row r="30" spans="2:8" x14ac:dyDescent="0.25">
      <c r="B30" s="3"/>
      <c r="C30" s="3"/>
      <c r="D30" s="3"/>
      <c r="F30" s="3"/>
      <c r="G30" s="3"/>
      <c r="H30" s="3"/>
    </row>
    <row r="31" spans="2:8" x14ac:dyDescent="0.25">
      <c r="B31" s="3"/>
      <c r="C31" s="3"/>
      <c r="D31" s="3"/>
      <c r="F31" s="3"/>
      <c r="G31" s="3"/>
      <c r="H31" s="3"/>
    </row>
    <row r="32" spans="2:8" x14ac:dyDescent="0.25">
      <c r="B32" s="3"/>
      <c r="C32" s="3"/>
      <c r="D32" s="3"/>
      <c r="F32" s="3"/>
      <c r="G32" s="3"/>
      <c r="H32" s="3"/>
    </row>
    <row r="33" spans="2:8" x14ac:dyDescent="0.25">
      <c r="B33" s="3"/>
      <c r="C33" s="3"/>
      <c r="D33" s="3"/>
      <c r="F33" s="3"/>
      <c r="G33" s="3"/>
      <c r="H33" s="3"/>
    </row>
    <row r="34" spans="2:8" x14ac:dyDescent="0.25">
      <c r="B34" s="3"/>
      <c r="C34" s="3"/>
      <c r="D34" s="3"/>
      <c r="F34" s="3"/>
      <c r="G34" s="3"/>
      <c r="H34" s="3"/>
    </row>
    <row r="35" spans="2:8" x14ac:dyDescent="0.25">
      <c r="B35" s="3"/>
      <c r="C35" s="3"/>
      <c r="D35" s="3"/>
      <c r="F35" s="3"/>
      <c r="G35" s="3"/>
      <c r="H35" s="3"/>
    </row>
    <row r="36" spans="2:8" x14ac:dyDescent="0.25">
      <c r="B36" s="3"/>
      <c r="C36" s="3"/>
      <c r="D36" s="3"/>
      <c r="F36" s="3"/>
      <c r="G36" s="3"/>
      <c r="H36" s="3"/>
    </row>
    <row r="37" spans="2:8" x14ac:dyDescent="0.25">
      <c r="B37" s="3"/>
      <c r="C37" s="3"/>
      <c r="D37" s="3"/>
      <c r="F37" s="3"/>
      <c r="G37" s="3"/>
      <c r="H37" s="3"/>
    </row>
    <row r="38" spans="2:8" x14ac:dyDescent="0.25">
      <c r="B38" s="3"/>
      <c r="C38" s="3"/>
      <c r="D38" s="3"/>
      <c r="F38" s="3"/>
      <c r="G38" s="3"/>
      <c r="H38" s="3"/>
    </row>
    <row r="39" spans="2:8" x14ac:dyDescent="0.25">
      <c r="B39" s="3"/>
      <c r="C39" s="3"/>
      <c r="D39" s="3"/>
      <c r="F39" s="3"/>
      <c r="G39" s="3"/>
      <c r="H39" s="3"/>
    </row>
    <row r="40" spans="2:8" x14ac:dyDescent="0.25">
      <c r="B40" s="3"/>
      <c r="C40" s="3"/>
      <c r="D40" s="3"/>
      <c r="F40" s="3"/>
      <c r="G40" s="3"/>
      <c r="H40" s="3"/>
    </row>
    <row r="41" spans="2:8" x14ac:dyDescent="0.25">
      <c r="B41" s="3"/>
      <c r="C41" s="3"/>
      <c r="D41" s="3"/>
      <c r="F41" s="3"/>
      <c r="G41" s="3"/>
      <c r="H41" s="3"/>
    </row>
    <row r="42" spans="2:8" x14ac:dyDescent="0.25">
      <c r="B42" s="3"/>
      <c r="C42" s="3"/>
      <c r="D42" s="3"/>
      <c r="F42" s="3"/>
      <c r="G42" s="3"/>
      <c r="H42" s="3"/>
    </row>
    <row r="43" spans="2:8" x14ac:dyDescent="0.25">
      <c r="B43" s="3"/>
      <c r="C43" s="3"/>
      <c r="D43" s="3"/>
      <c r="F43" s="3"/>
      <c r="G43" s="3"/>
      <c r="H43" s="3"/>
    </row>
    <row r="44" spans="2:8" x14ac:dyDescent="0.25">
      <c r="B44" s="3"/>
      <c r="C44" s="3"/>
      <c r="D44" s="3"/>
      <c r="F44" s="3"/>
      <c r="G44" s="3"/>
      <c r="H44" s="3"/>
    </row>
    <row r="45" spans="2:8" x14ac:dyDescent="0.25">
      <c r="B45" s="3"/>
      <c r="C45" s="3"/>
      <c r="D45" s="3"/>
      <c r="F45" s="3"/>
      <c r="G45" s="3"/>
      <c r="H45" s="3"/>
    </row>
    <row r="46" spans="2:8" x14ac:dyDescent="0.25">
      <c r="B46" s="3"/>
      <c r="C46" s="3"/>
      <c r="D46" s="3"/>
      <c r="F46" s="3"/>
      <c r="G46" s="3"/>
      <c r="H46" s="3"/>
    </row>
    <row r="47" spans="2:8" x14ac:dyDescent="0.25">
      <c r="B47" s="3"/>
      <c r="C47" s="3"/>
      <c r="D47" s="3"/>
      <c r="F47" s="3"/>
      <c r="G47" s="3"/>
      <c r="H47" s="3"/>
    </row>
    <row r="48" spans="2:8" x14ac:dyDescent="0.25">
      <c r="B48" s="3"/>
      <c r="C48" s="3"/>
      <c r="D48" s="3"/>
      <c r="F48" s="3"/>
      <c r="G48" s="3"/>
      <c r="H48" s="3"/>
    </row>
    <row r="49" spans="2:8" x14ac:dyDescent="0.25">
      <c r="B49" s="3"/>
      <c r="C49" s="3"/>
      <c r="D49" s="3"/>
      <c r="F49" s="3"/>
      <c r="G49" s="3"/>
      <c r="H49" s="3"/>
    </row>
    <row r="50" spans="2:8" x14ac:dyDescent="0.25">
      <c r="B50" s="3"/>
      <c r="C50" s="3"/>
      <c r="D50" s="3"/>
      <c r="F50" s="3"/>
      <c r="G50" s="3"/>
      <c r="H50" s="3"/>
    </row>
    <row r="51" spans="2:8" x14ac:dyDescent="0.25">
      <c r="B51" s="3"/>
      <c r="C51" s="3"/>
      <c r="D51" s="3"/>
      <c r="F51" s="3"/>
      <c r="G51" s="3"/>
      <c r="H51" s="3"/>
    </row>
  </sheetData>
  <mergeCells count="2">
    <mergeCell ref="B4:D4"/>
    <mergeCell ref="F4:H4"/>
  </mergeCells>
  <pageMargins left="0.7" right="0.7" top="0.78740157499999996" bottom="0.78740157499999996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171F70-3D5F-4D36-B383-86B3E1DC58E8}">
          <x14:formula1>
            <xm:f>Teilnehmer!$C$6:$C$102</xm:f>
          </x14:formula1>
          <xm:sqref>B7:B51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TeilnehmerBezahlen</vt:lpstr>
      <vt:lpstr>Teilnehmer</vt:lpstr>
      <vt:lpstr>TeilnehmerAusgaben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Jörg</cp:lastModifiedBy>
  <dcterms:created xsi:type="dcterms:W3CDTF">2018-05-17T17:06:03Z</dcterms:created>
  <dcterms:modified xsi:type="dcterms:W3CDTF">2018-05-24T17:45:03Z</dcterms:modified>
</cp:coreProperties>
</file>